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4505" yWindow="-15" windowWidth="14310" windowHeight="6270" tabRatio="737" activeTab="1"/>
    <workbookView xWindow="14505" yWindow="6255" windowWidth="14310" windowHeight="6285"/>
    <workbookView xWindow="-15" yWindow="-15" windowWidth="14520" windowHeight="12540" activeTab="2"/>
  </bookViews>
  <sheets>
    <sheet name="Burial" sheetId="12" r:id="rId1"/>
    <sheet name="SedimentConcentrations" sheetId="8" r:id="rId2"/>
    <sheet name="InData" sheetId="7" r:id="rId3"/>
    <sheet name="ResultsData" sheetId="10" r:id="rId4"/>
  </sheets>
  <calcPr calcId="145621"/>
</workbook>
</file>

<file path=xl/calcChain.xml><?xml version="1.0" encoding="utf-8"?>
<calcChain xmlns="http://schemas.openxmlformats.org/spreadsheetml/2006/main">
  <c r="I3" i="10" l="1"/>
  <c r="I4" i="10" s="1"/>
  <c r="I5" i="10" s="1"/>
  <c r="I6" i="10" s="1"/>
  <c r="I7" i="10" s="1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24" i="10" s="1"/>
  <c r="I25" i="10" s="1"/>
  <c r="I26" i="10" s="1"/>
  <c r="I27" i="10" s="1"/>
  <c r="I28" i="10" s="1"/>
  <c r="I29" i="10" s="1"/>
  <c r="I30" i="10" s="1"/>
  <c r="I31" i="10" s="1"/>
  <c r="I32" i="10" s="1"/>
  <c r="I33" i="10" s="1"/>
  <c r="I34" i="10" s="1"/>
  <c r="I35" i="10" s="1"/>
  <c r="I36" i="10" s="1"/>
  <c r="I37" i="10" s="1"/>
  <c r="I38" i="10" s="1"/>
  <c r="I39" i="10" s="1"/>
  <c r="I40" i="10" s="1"/>
  <c r="I41" i="10" s="1"/>
  <c r="I42" i="10" s="1"/>
  <c r="I43" i="10" s="1"/>
  <c r="I44" i="10" s="1"/>
  <c r="I45" i="10" s="1"/>
  <c r="I46" i="10" s="1"/>
  <c r="I47" i="10" s="1"/>
  <c r="I48" i="10" s="1"/>
  <c r="I49" i="10" s="1"/>
  <c r="I50" i="10" s="1"/>
  <c r="I51" i="10" s="1"/>
  <c r="I52" i="10" s="1"/>
  <c r="I53" i="10" s="1"/>
  <c r="I54" i="10" s="1"/>
  <c r="I55" i="10" s="1"/>
  <c r="I56" i="10" s="1"/>
  <c r="I57" i="10" s="1"/>
  <c r="I58" i="10" s="1"/>
  <c r="I59" i="10" s="1"/>
  <c r="I60" i="10" s="1"/>
  <c r="I61" i="10" s="1"/>
  <c r="I62" i="10" s="1"/>
  <c r="I63" i="10" s="1"/>
  <c r="I64" i="10" s="1"/>
  <c r="I65" i="10" s="1"/>
  <c r="I66" i="10" s="1"/>
  <c r="I67" i="10" s="1"/>
  <c r="I68" i="10" s="1"/>
  <c r="I69" i="10" s="1"/>
  <c r="I70" i="10" s="1"/>
  <c r="I71" i="10" s="1"/>
  <c r="I72" i="10" s="1"/>
  <c r="I73" i="10" s="1"/>
  <c r="I74" i="10" s="1"/>
  <c r="I75" i="10" s="1"/>
  <c r="I76" i="10" s="1"/>
  <c r="I77" i="10" s="1"/>
  <c r="I78" i="10" s="1"/>
  <c r="I79" i="10" s="1"/>
  <c r="I80" i="10" s="1"/>
  <c r="I81" i="10" s="1"/>
  <c r="I82" i="10" s="1"/>
  <c r="I83" i="10" s="1"/>
  <c r="I84" i="10" s="1"/>
  <c r="I85" i="10" s="1"/>
  <c r="I86" i="10" s="1"/>
  <c r="I87" i="10" s="1"/>
  <c r="I88" i="10" s="1"/>
  <c r="I89" i="10" s="1"/>
  <c r="I90" i="10" s="1"/>
  <c r="I91" i="10" s="1"/>
  <c r="I92" i="10" s="1"/>
  <c r="I93" i="10" s="1"/>
  <c r="I94" i="10" s="1"/>
  <c r="I95" i="10" s="1"/>
  <c r="I96" i="10" s="1"/>
  <c r="I97" i="10" s="1"/>
  <c r="I98" i="10" s="1"/>
  <c r="I99" i="10" s="1"/>
  <c r="I100" i="10" s="1"/>
  <c r="I101" i="10" s="1"/>
  <c r="I102" i="10" s="1"/>
  <c r="I103" i="10" s="1"/>
  <c r="I104" i="10" s="1"/>
  <c r="I105" i="10" s="1"/>
  <c r="I106" i="10" s="1"/>
  <c r="I107" i="10" s="1"/>
  <c r="I108" i="10" s="1"/>
  <c r="I109" i="10" s="1"/>
  <c r="I110" i="10" s="1"/>
  <c r="I111" i="10" s="1"/>
  <c r="I112" i="10" s="1"/>
  <c r="I113" i="10" s="1"/>
  <c r="I114" i="10" s="1"/>
  <c r="I115" i="10" s="1"/>
  <c r="I116" i="10" s="1"/>
  <c r="I117" i="10" s="1"/>
  <c r="I118" i="10" s="1"/>
  <c r="I119" i="10" s="1"/>
  <c r="I120" i="10" s="1"/>
  <c r="I121" i="10" s="1"/>
  <c r="I122" i="10" s="1"/>
  <c r="I123" i="10" s="1"/>
  <c r="I124" i="10" s="1"/>
  <c r="I125" i="10" s="1"/>
  <c r="I126" i="10" s="1"/>
  <c r="I127" i="10" s="1"/>
  <c r="I128" i="10" s="1"/>
  <c r="I129" i="10" s="1"/>
  <c r="I130" i="10" s="1"/>
  <c r="I131" i="10" s="1"/>
  <c r="I132" i="10" s="1"/>
  <c r="I133" i="10" s="1"/>
  <c r="I134" i="10" s="1"/>
  <c r="I135" i="10" s="1"/>
  <c r="I136" i="10" s="1"/>
  <c r="I137" i="10" s="1"/>
  <c r="I138" i="10" s="1"/>
  <c r="I139" i="10" s="1"/>
  <c r="I140" i="10" s="1"/>
  <c r="I141" i="10" s="1"/>
  <c r="I142" i="10" s="1"/>
  <c r="I143" i="10" s="1"/>
  <c r="I144" i="10" s="1"/>
  <c r="I145" i="10" s="1"/>
  <c r="I146" i="10" s="1"/>
  <c r="I147" i="10" s="1"/>
  <c r="I148" i="10" s="1"/>
  <c r="I149" i="10" s="1"/>
  <c r="I150" i="10" s="1"/>
  <c r="I151" i="10" s="1"/>
  <c r="I152" i="10" s="1"/>
  <c r="I153" i="10" s="1"/>
  <c r="I154" i="10" s="1"/>
  <c r="I155" i="10" s="1"/>
  <c r="I156" i="10" s="1"/>
  <c r="I157" i="10" s="1"/>
  <c r="I158" i="10" s="1"/>
  <c r="I159" i="10" s="1"/>
  <c r="I160" i="10" s="1"/>
  <c r="I161" i="10" s="1"/>
  <c r="I162" i="10" s="1"/>
  <c r="I163" i="10" s="1"/>
  <c r="I164" i="10" s="1"/>
  <c r="I165" i="10" s="1"/>
  <c r="I166" i="10" s="1"/>
  <c r="I167" i="10" s="1"/>
  <c r="I168" i="10" s="1"/>
  <c r="I169" i="10" s="1"/>
  <c r="I170" i="10" s="1"/>
  <c r="I171" i="10" s="1"/>
  <c r="I172" i="10" s="1"/>
  <c r="I173" i="10" s="1"/>
  <c r="I174" i="10" s="1"/>
  <c r="I175" i="10" s="1"/>
  <c r="I176" i="10" s="1"/>
  <c r="I177" i="10" s="1"/>
  <c r="I178" i="10" s="1"/>
  <c r="I179" i="10" s="1"/>
  <c r="I180" i="10" s="1"/>
  <c r="I181" i="10" s="1"/>
  <c r="I182" i="10" s="1"/>
  <c r="I183" i="10" s="1"/>
  <c r="I184" i="10" s="1"/>
  <c r="I185" i="10" s="1"/>
  <c r="I186" i="10" s="1"/>
  <c r="I187" i="10" s="1"/>
  <c r="I188" i="10" s="1"/>
  <c r="I189" i="10" s="1"/>
  <c r="I190" i="10" s="1"/>
  <c r="I191" i="10" s="1"/>
  <c r="I192" i="10" s="1"/>
  <c r="I193" i="10" s="1"/>
  <c r="I194" i="10" s="1"/>
  <c r="I195" i="10" s="1"/>
  <c r="I196" i="10" s="1"/>
  <c r="I197" i="10" s="1"/>
  <c r="I198" i="10" s="1"/>
  <c r="I199" i="10" s="1"/>
  <c r="I200" i="10" s="1"/>
  <c r="I201" i="10" s="1"/>
  <c r="I202" i="10" s="1"/>
  <c r="I203" i="10" s="1"/>
  <c r="I204" i="10" s="1"/>
  <c r="I205" i="10" s="1"/>
  <c r="I206" i="10" s="1"/>
  <c r="I207" i="10" s="1"/>
  <c r="I208" i="10" s="1"/>
  <c r="I209" i="10" s="1"/>
  <c r="I210" i="10" s="1"/>
  <c r="I211" i="10" s="1"/>
  <c r="I212" i="10" s="1"/>
  <c r="I213" i="10" s="1"/>
  <c r="I214" i="10" s="1"/>
  <c r="I215" i="10" s="1"/>
  <c r="I216" i="10" s="1"/>
  <c r="I217" i="10" s="1"/>
  <c r="I218" i="10" s="1"/>
  <c r="I219" i="10" s="1"/>
  <c r="I220" i="10" s="1"/>
  <c r="I221" i="10" s="1"/>
  <c r="I222" i="10" s="1"/>
  <c r="I223" i="10" s="1"/>
  <c r="I224" i="10" s="1"/>
  <c r="I225" i="10" s="1"/>
  <c r="I226" i="10" s="1"/>
  <c r="I227" i="10" s="1"/>
  <c r="I228" i="10" s="1"/>
  <c r="I229" i="10" s="1"/>
  <c r="I230" i="10" s="1"/>
  <c r="I231" i="10" s="1"/>
  <c r="I232" i="10" s="1"/>
  <c r="I233" i="10" s="1"/>
  <c r="I234" i="10" s="1"/>
  <c r="I235" i="10" s="1"/>
  <c r="I236" i="10" s="1"/>
  <c r="I237" i="10" s="1"/>
  <c r="I238" i="10" s="1"/>
  <c r="I239" i="10" s="1"/>
  <c r="I240" i="10" s="1"/>
  <c r="I241" i="10" s="1"/>
  <c r="I242" i="10" s="1"/>
  <c r="I243" i="10" s="1"/>
  <c r="I244" i="10" s="1"/>
  <c r="I245" i="10" s="1"/>
  <c r="I246" i="10" s="1"/>
  <c r="I247" i="10" s="1"/>
  <c r="I248" i="10" s="1"/>
  <c r="I249" i="10" s="1"/>
  <c r="I250" i="10" s="1"/>
  <c r="I251" i="10" s="1"/>
  <c r="I252" i="10" s="1"/>
  <c r="I253" i="10" s="1"/>
  <c r="I254" i="10" s="1"/>
  <c r="I255" i="10" s="1"/>
  <c r="I256" i="10" s="1"/>
  <c r="I257" i="10" s="1"/>
  <c r="I258" i="10" s="1"/>
  <c r="I259" i="10" s="1"/>
  <c r="I260" i="10" s="1"/>
  <c r="I261" i="10" s="1"/>
  <c r="I262" i="10" s="1"/>
  <c r="I263" i="10" s="1"/>
  <c r="I264" i="10" s="1"/>
  <c r="I265" i="10" s="1"/>
  <c r="I266" i="10" s="1"/>
  <c r="I267" i="10" s="1"/>
  <c r="I268" i="10" s="1"/>
  <c r="I269" i="10" s="1"/>
  <c r="I270" i="10" s="1"/>
  <c r="I271" i="10" s="1"/>
  <c r="I272" i="10" s="1"/>
  <c r="I273" i="10" s="1"/>
  <c r="I274" i="10" s="1"/>
  <c r="I275" i="10" s="1"/>
  <c r="I276" i="10" s="1"/>
  <c r="I277" i="10" s="1"/>
  <c r="I278" i="10" s="1"/>
  <c r="I279" i="10" s="1"/>
  <c r="I280" i="10" s="1"/>
  <c r="I281" i="10" s="1"/>
  <c r="I282" i="10" s="1"/>
  <c r="I283" i="10" s="1"/>
  <c r="I284" i="10" s="1"/>
  <c r="I285" i="10" s="1"/>
  <c r="I286" i="10" s="1"/>
  <c r="I287" i="10" s="1"/>
  <c r="I288" i="10" s="1"/>
  <c r="I289" i="10" s="1"/>
  <c r="I290" i="10" s="1"/>
  <c r="I291" i="10" s="1"/>
  <c r="I292" i="10" s="1"/>
  <c r="I293" i="10" s="1"/>
  <c r="I294" i="10" s="1"/>
  <c r="I295" i="10" s="1"/>
  <c r="I296" i="10" s="1"/>
  <c r="I297" i="10" s="1"/>
  <c r="I298" i="10" s="1"/>
  <c r="I299" i="10" s="1"/>
  <c r="I300" i="10" s="1"/>
  <c r="I301" i="10" s="1"/>
  <c r="I302" i="10" s="1"/>
  <c r="I303" i="10" s="1"/>
  <c r="I304" i="10" s="1"/>
  <c r="I305" i="10" s="1"/>
  <c r="I306" i="10" s="1"/>
  <c r="I307" i="10" s="1"/>
  <c r="I308" i="10" s="1"/>
  <c r="I309" i="10" s="1"/>
  <c r="I310" i="10" s="1"/>
  <c r="I311" i="10" s="1"/>
  <c r="I312" i="10" s="1"/>
  <c r="I313" i="10" s="1"/>
  <c r="I314" i="10" s="1"/>
  <c r="I315" i="10" s="1"/>
  <c r="I316" i="10" s="1"/>
  <c r="I317" i="10" s="1"/>
  <c r="I318" i="10" s="1"/>
  <c r="I319" i="10" s="1"/>
  <c r="I320" i="10" s="1"/>
  <c r="I321" i="10" s="1"/>
  <c r="I322" i="10" s="1"/>
  <c r="I323" i="10" s="1"/>
  <c r="I324" i="10" s="1"/>
  <c r="I325" i="10" s="1"/>
  <c r="I326" i="10" s="1"/>
  <c r="I327" i="10" s="1"/>
  <c r="I328" i="10" s="1"/>
  <c r="I329" i="10" s="1"/>
  <c r="I330" i="10" s="1"/>
  <c r="I331" i="10" s="1"/>
  <c r="I332" i="10" s="1"/>
  <c r="I333" i="10" s="1"/>
  <c r="I334" i="10" s="1"/>
  <c r="I335" i="10" s="1"/>
  <c r="I336" i="10" s="1"/>
  <c r="I337" i="10" s="1"/>
  <c r="I338" i="10" s="1"/>
  <c r="I339" i="10" s="1"/>
  <c r="I340" i="10" s="1"/>
  <c r="I341" i="10" s="1"/>
  <c r="I342" i="10" s="1"/>
  <c r="I343" i="10" s="1"/>
  <c r="I344" i="10" s="1"/>
  <c r="I345" i="10" s="1"/>
  <c r="I346" i="10" s="1"/>
  <c r="I347" i="10" s="1"/>
  <c r="I348" i="10" s="1"/>
  <c r="I349" i="10" s="1"/>
  <c r="I350" i="10" s="1"/>
  <c r="I351" i="10" s="1"/>
  <c r="I352" i="10" s="1"/>
  <c r="I353" i="10" s="1"/>
  <c r="I354" i="10" s="1"/>
  <c r="I355" i="10" s="1"/>
  <c r="I356" i="10" s="1"/>
  <c r="I357" i="10" s="1"/>
  <c r="I358" i="10" s="1"/>
  <c r="I359" i="10" s="1"/>
  <c r="I360" i="10" s="1"/>
  <c r="I361" i="10" s="1"/>
  <c r="I362" i="10" s="1"/>
  <c r="I363" i="10" s="1"/>
  <c r="I364" i="10" s="1"/>
  <c r="I365" i="10" s="1"/>
  <c r="I366" i="10" s="1"/>
  <c r="I367" i="10" s="1"/>
  <c r="I368" i="10" s="1"/>
  <c r="I369" i="10" s="1"/>
  <c r="I370" i="10" s="1"/>
  <c r="I371" i="10" s="1"/>
  <c r="I372" i="10" s="1"/>
  <c r="I373" i="10" s="1"/>
  <c r="I374" i="10" s="1"/>
  <c r="I375" i="10" s="1"/>
  <c r="I376" i="10" s="1"/>
  <c r="I377" i="10" s="1"/>
  <c r="I378" i="10" s="1"/>
  <c r="I379" i="10" s="1"/>
  <c r="I380" i="10" s="1"/>
  <c r="I381" i="10" s="1"/>
  <c r="I382" i="10" s="1"/>
  <c r="I383" i="10" s="1"/>
  <c r="I384" i="10" s="1"/>
  <c r="I385" i="10" s="1"/>
  <c r="I386" i="10" s="1"/>
  <c r="I387" i="10" s="1"/>
  <c r="I388" i="10" s="1"/>
  <c r="I389" i="10" s="1"/>
  <c r="I390" i="10" s="1"/>
  <c r="I391" i="10" s="1"/>
  <c r="I392" i="10" s="1"/>
  <c r="I393" i="10" s="1"/>
  <c r="I394" i="10" s="1"/>
  <c r="I395" i="10" s="1"/>
  <c r="I396" i="10" s="1"/>
  <c r="I397" i="10" s="1"/>
  <c r="I398" i="10" s="1"/>
  <c r="I399" i="10" s="1"/>
  <c r="I400" i="10" s="1"/>
  <c r="I401" i="10" s="1"/>
  <c r="I402" i="10" s="1"/>
  <c r="I403" i="10" s="1"/>
  <c r="I404" i="10" s="1"/>
  <c r="I405" i="10" s="1"/>
  <c r="I406" i="10" s="1"/>
  <c r="I407" i="10" s="1"/>
  <c r="I408" i="10" s="1"/>
  <c r="I409" i="10" s="1"/>
  <c r="I410" i="10" s="1"/>
  <c r="I411" i="10" s="1"/>
  <c r="F4" i="10"/>
  <c r="C25" i="7"/>
  <c r="C4" i="10" l="1"/>
  <c r="C27" i="7"/>
  <c r="C30" i="7" l="1"/>
  <c r="C5" i="10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100" i="10" s="1"/>
  <c r="C101" i="10" s="1"/>
  <c r="C102" i="10" s="1"/>
  <c r="C103" i="10" s="1"/>
  <c r="C104" i="10" s="1"/>
  <c r="C105" i="10" s="1"/>
  <c r="C106" i="10" s="1"/>
  <c r="C107" i="10" s="1"/>
  <c r="C108" i="10" s="1"/>
  <c r="C109" i="10" s="1"/>
  <c r="C110" i="10" s="1"/>
  <c r="C111" i="10" s="1"/>
  <c r="C112" i="10" s="1"/>
  <c r="C113" i="10" s="1"/>
  <c r="C114" i="10" s="1"/>
  <c r="C115" i="10" s="1"/>
  <c r="C116" i="10" s="1"/>
  <c r="C117" i="10" s="1"/>
  <c r="C118" i="10" s="1"/>
  <c r="C119" i="10" s="1"/>
  <c r="C120" i="10" s="1"/>
  <c r="C121" i="10" s="1"/>
  <c r="C122" i="10" s="1"/>
  <c r="C123" i="10" s="1"/>
  <c r="C124" i="10" s="1"/>
  <c r="C125" i="10" s="1"/>
  <c r="C126" i="10" s="1"/>
  <c r="C127" i="10" s="1"/>
  <c r="C128" i="10" s="1"/>
  <c r="C129" i="10" s="1"/>
  <c r="C130" i="10" s="1"/>
  <c r="C131" i="10" s="1"/>
  <c r="C132" i="10" s="1"/>
  <c r="C133" i="10" s="1"/>
  <c r="C134" i="10" s="1"/>
  <c r="C135" i="10" s="1"/>
  <c r="C136" i="10" s="1"/>
  <c r="C137" i="10" s="1"/>
  <c r="C138" i="10" s="1"/>
  <c r="C139" i="10" s="1"/>
  <c r="C140" i="10" s="1"/>
  <c r="C141" i="10" s="1"/>
  <c r="C142" i="10" s="1"/>
  <c r="C143" i="10" s="1"/>
  <c r="C144" i="10" s="1"/>
  <c r="C145" i="10" s="1"/>
  <c r="C146" i="10" s="1"/>
  <c r="C147" i="10" s="1"/>
  <c r="C148" i="10" s="1"/>
  <c r="C149" i="10" s="1"/>
  <c r="C150" i="10" s="1"/>
  <c r="C151" i="10" s="1"/>
  <c r="C152" i="10" s="1"/>
  <c r="C153" i="10" s="1"/>
  <c r="C154" i="10" s="1"/>
  <c r="C155" i="10" s="1"/>
  <c r="C156" i="10" s="1"/>
  <c r="C157" i="10" s="1"/>
  <c r="C158" i="10" s="1"/>
  <c r="C159" i="10" s="1"/>
  <c r="C160" i="10" s="1"/>
  <c r="C161" i="10" s="1"/>
  <c r="C162" i="10" s="1"/>
  <c r="C163" i="10" s="1"/>
  <c r="C164" i="10" s="1"/>
  <c r="C165" i="10" s="1"/>
  <c r="C166" i="10" s="1"/>
  <c r="C167" i="10" s="1"/>
  <c r="C168" i="10" s="1"/>
  <c r="C169" i="10" s="1"/>
  <c r="C170" i="10" s="1"/>
  <c r="C171" i="10" s="1"/>
  <c r="C172" i="10" s="1"/>
  <c r="C173" i="10" s="1"/>
  <c r="C174" i="10" s="1"/>
  <c r="C175" i="10" s="1"/>
  <c r="C176" i="10" s="1"/>
  <c r="C177" i="10" s="1"/>
  <c r="C178" i="10" s="1"/>
  <c r="C179" i="10" s="1"/>
  <c r="C180" i="10" s="1"/>
  <c r="C181" i="10" s="1"/>
  <c r="C182" i="10" s="1"/>
  <c r="C183" i="10" s="1"/>
  <c r="C184" i="10" s="1"/>
  <c r="C185" i="10" s="1"/>
  <c r="C186" i="10" s="1"/>
  <c r="C187" i="10" s="1"/>
  <c r="C188" i="10" s="1"/>
  <c r="C189" i="10" s="1"/>
  <c r="C190" i="10" s="1"/>
  <c r="C191" i="10" s="1"/>
  <c r="C192" i="10" s="1"/>
  <c r="C193" i="10" s="1"/>
  <c r="C194" i="10" s="1"/>
  <c r="C195" i="10" s="1"/>
  <c r="C196" i="10" s="1"/>
  <c r="C197" i="10" s="1"/>
  <c r="C198" i="10" s="1"/>
  <c r="C199" i="10" s="1"/>
  <c r="C200" i="10" s="1"/>
  <c r="C201" i="10" s="1"/>
  <c r="C202" i="10" s="1"/>
  <c r="C203" i="10" s="1"/>
  <c r="C204" i="10" s="1"/>
  <c r="C205" i="10" s="1"/>
  <c r="C206" i="10" s="1"/>
  <c r="C207" i="10" s="1"/>
  <c r="C208" i="10" s="1"/>
  <c r="C209" i="10" s="1"/>
  <c r="C210" i="10" s="1"/>
  <c r="C211" i="10" s="1"/>
  <c r="C212" i="10" s="1"/>
  <c r="C213" i="10" s="1"/>
  <c r="C214" i="10" s="1"/>
  <c r="C215" i="10" s="1"/>
  <c r="C216" i="10" s="1"/>
  <c r="C217" i="10" s="1"/>
  <c r="C218" i="10" s="1"/>
  <c r="C219" i="10" s="1"/>
  <c r="C220" i="10" s="1"/>
  <c r="C221" i="10" s="1"/>
  <c r="C222" i="10" s="1"/>
  <c r="C223" i="10" s="1"/>
  <c r="C224" i="10" s="1"/>
  <c r="C225" i="10" s="1"/>
  <c r="C226" i="10" s="1"/>
  <c r="C227" i="10" s="1"/>
  <c r="C228" i="10" s="1"/>
  <c r="C229" i="10" s="1"/>
  <c r="C230" i="10" s="1"/>
  <c r="C231" i="10" s="1"/>
  <c r="C232" i="10" s="1"/>
  <c r="C233" i="10" s="1"/>
  <c r="C234" i="10" s="1"/>
  <c r="C235" i="10" s="1"/>
  <c r="C236" i="10" s="1"/>
  <c r="C237" i="10" s="1"/>
  <c r="C238" i="10" s="1"/>
  <c r="C239" i="10" s="1"/>
  <c r="C240" i="10" s="1"/>
  <c r="C241" i="10" s="1"/>
  <c r="C242" i="10" s="1"/>
  <c r="C243" i="10" s="1"/>
  <c r="C244" i="10" s="1"/>
  <c r="C245" i="10" s="1"/>
  <c r="C246" i="10" s="1"/>
  <c r="C247" i="10" s="1"/>
  <c r="C248" i="10" s="1"/>
  <c r="C249" i="10" s="1"/>
  <c r="C250" i="10" s="1"/>
  <c r="C251" i="10" s="1"/>
  <c r="C252" i="10" s="1"/>
  <c r="C253" i="10" s="1"/>
  <c r="C254" i="10" s="1"/>
  <c r="C255" i="10" s="1"/>
  <c r="C256" i="10" s="1"/>
  <c r="C257" i="10" s="1"/>
  <c r="C258" i="10" s="1"/>
  <c r="C259" i="10" s="1"/>
  <c r="C260" i="10" s="1"/>
  <c r="C261" i="10" s="1"/>
  <c r="C262" i="10" s="1"/>
  <c r="C263" i="10" s="1"/>
  <c r="C264" i="10" s="1"/>
  <c r="C265" i="10" s="1"/>
  <c r="C266" i="10" s="1"/>
  <c r="C267" i="10" s="1"/>
  <c r="C268" i="10" s="1"/>
  <c r="C269" i="10" s="1"/>
  <c r="C270" i="10" s="1"/>
  <c r="C271" i="10" s="1"/>
  <c r="C272" i="10" s="1"/>
  <c r="C273" i="10" s="1"/>
  <c r="C274" i="10" s="1"/>
  <c r="C275" i="10" s="1"/>
  <c r="C276" i="10" s="1"/>
  <c r="C277" i="10" s="1"/>
  <c r="C278" i="10" s="1"/>
  <c r="C279" i="10" s="1"/>
  <c r="C280" i="10" s="1"/>
  <c r="C281" i="10" s="1"/>
  <c r="C282" i="10" s="1"/>
  <c r="C283" i="10" s="1"/>
  <c r="C284" i="10" s="1"/>
  <c r="C285" i="10" s="1"/>
  <c r="C286" i="10" s="1"/>
  <c r="C287" i="10" s="1"/>
  <c r="C288" i="10" s="1"/>
  <c r="C289" i="10" s="1"/>
  <c r="C290" i="10" s="1"/>
  <c r="C291" i="10" s="1"/>
  <c r="C292" i="10" s="1"/>
  <c r="C293" i="10" s="1"/>
  <c r="C294" i="10" s="1"/>
  <c r="C295" i="10" s="1"/>
  <c r="C296" i="10" s="1"/>
  <c r="C297" i="10" s="1"/>
  <c r="C298" i="10" s="1"/>
  <c r="C299" i="10" s="1"/>
  <c r="C300" i="10" s="1"/>
  <c r="C301" i="10" s="1"/>
  <c r="C302" i="10" s="1"/>
  <c r="C303" i="10" s="1"/>
  <c r="C304" i="10" s="1"/>
  <c r="C305" i="10" s="1"/>
  <c r="C306" i="10" s="1"/>
  <c r="C307" i="10" s="1"/>
  <c r="C308" i="10" s="1"/>
  <c r="C309" i="10" s="1"/>
  <c r="C310" i="10" s="1"/>
  <c r="C311" i="10" s="1"/>
  <c r="C312" i="10" s="1"/>
  <c r="C313" i="10" s="1"/>
  <c r="C314" i="10" s="1"/>
  <c r="C315" i="10" s="1"/>
  <c r="C316" i="10" s="1"/>
  <c r="C317" i="10" s="1"/>
  <c r="C318" i="10" s="1"/>
  <c r="C319" i="10" s="1"/>
  <c r="C320" i="10" s="1"/>
  <c r="C321" i="10" s="1"/>
  <c r="C322" i="10" s="1"/>
  <c r="C323" i="10" s="1"/>
  <c r="C324" i="10" s="1"/>
  <c r="C325" i="10" s="1"/>
  <c r="C326" i="10" s="1"/>
  <c r="C327" i="10" s="1"/>
  <c r="C328" i="10" s="1"/>
  <c r="C329" i="10" s="1"/>
  <c r="C330" i="10" s="1"/>
  <c r="C331" i="10" s="1"/>
  <c r="C332" i="10" s="1"/>
  <c r="C333" i="10" s="1"/>
  <c r="C334" i="10" s="1"/>
  <c r="C335" i="10" s="1"/>
  <c r="C336" i="10" s="1"/>
  <c r="C337" i="10" s="1"/>
  <c r="C338" i="10" s="1"/>
  <c r="C339" i="10" s="1"/>
  <c r="C340" i="10" s="1"/>
  <c r="C341" i="10" s="1"/>
  <c r="C342" i="10" s="1"/>
  <c r="C343" i="10" s="1"/>
  <c r="C344" i="10" s="1"/>
  <c r="C345" i="10" s="1"/>
  <c r="C346" i="10" s="1"/>
  <c r="C347" i="10" s="1"/>
  <c r="C348" i="10" s="1"/>
  <c r="C349" i="10" s="1"/>
  <c r="C350" i="10" s="1"/>
  <c r="C351" i="10" s="1"/>
  <c r="C352" i="10" s="1"/>
  <c r="C353" i="10" s="1"/>
  <c r="C354" i="10" s="1"/>
  <c r="C355" i="10" s="1"/>
  <c r="C356" i="10" s="1"/>
  <c r="C357" i="10" s="1"/>
  <c r="C358" i="10" s="1"/>
  <c r="C359" i="10" s="1"/>
  <c r="C360" i="10" s="1"/>
  <c r="C361" i="10" s="1"/>
  <c r="C362" i="10" s="1"/>
  <c r="C363" i="10" s="1"/>
  <c r="C364" i="10" s="1"/>
  <c r="C365" i="10" s="1"/>
  <c r="C366" i="10" s="1"/>
  <c r="C367" i="10" s="1"/>
  <c r="C368" i="10" s="1"/>
  <c r="C369" i="10" s="1"/>
  <c r="C370" i="10" s="1"/>
  <c r="C371" i="10" s="1"/>
  <c r="C372" i="10" s="1"/>
  <c r="C373" i="10" s="1"/>
  <c r="C374" i="10" s="1"/>
  <c r="C375" i="10" s="1"/>
  <c r="C376" i="10" s="1"/>
  <c r="C377" i="10" s="1"/>
  <c r="C378" i="10" s="1"/>
  <c r="C379" i="10" s="1"/>
  <c r="C380" i="10" s="1"/>
  <c r="C381" i="10" s="1"/>
  <c r="C382" i="10" s="1"/>
  <c r="C383" i="10" s="1"/>
  <c r="C384" i="10" s="1"/>
  <c r="C385" i="10" s="1"/>
  <c r="C386" i="10" s="1"/>
  <c r="C387" i="10" s="1"/>
  <c r="C388" i="10" s="1"/>
  <c r="C389" i="10" s="1"/>
  <c r="C390" i="10" s="1"/>
  <c r="C391" i="10" s="1"/>
  <c r="C392" i="10" s="1"/>
  <c r="C393" i="10" s="1"/>
  <c r="C394" i="10" s="1"/>
  <c r="C395" i="10" s="1"/>
  <c r="C396" i="10" s="1"/>
  <c r="C397" i="10" s="1"/>
  <c r="C398" i="10" s="1"/>
  <c r="C399" i="10" s="1"/>
  <c r="C400" i="10" s="1"/>
  <c r="C401" i="10" s="1"/>
  <c r="C402" i="10" s="1"/>
  <c r="C403" i="10" s="1"/>
  <c r="C404" i="10" s="1"/>
  <c r="C405" i="10" s="1"/>
  <c r="C406" i="10" s="1"/>
  <c r="C407" i="10" s="1"/>
  <c r="C408" i="10" s="1"/>
  <c r="C409" i="10" s="1"/>
  <c r="C410" i="10" s="1"/>
  <c r="C411" i="10" s="1"/>
  <c r="H3" i="10"/>
  <c r="E4" i="10" l="1"/>
  <c r="D4" i="10" l="1"/>
  <c r="F5" i="10" s="1"/>
  <c r="C34" i="7"/>
  <c r="G3" i="10" s="1"/>
  <c r="G4" i="10" l="1"/>
  <c r="G5" i="10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G121" i="10" s="1"/>
  <c r="G122" i="10" s="1"/>
  <c r="G123" i="10" s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G146" i="10" s="1"/>
  <c r="G147" i="10" s="1"/>
  <c r="G148" i="10" s="1"/>
  <c r="G149" i="10" s="1"/>
  <c r="G150" i="10" s="1"/>
  <c r="G151" i="10" s="1"/>
  <c r="G152" i="10" s="1"/>
  <c r="G153" i="10" s="1"/>
  <c r="G154" i="10" s="1"/>
  <c r="G155" i="10" s="1"/>
  <c r="G156" i="10" s="1"/>
  <c r="G157" i="10" s="1"/>
  <c r="G158" i="10" s="1"/>
  <c r="G159" i="10" s="1"/>
  <c r="G160" i="10" s="1"/>
  <c r="G161" i="10" s="1"/>
  <c r="G162" i="10" s="1"/>
  <c r="G163" i="10" s="1"/>
  <c r="G164" i="10" s="1"/>
  <c r="G165" i="10" s="1"/>
  <c r="G166" i="10" s="1"/>
  <c r="G167" i="10" s="1"/>
  <c r="G168" i="10" s="1"/>
  <c r="G169" i="10" s="1"/>
  <c r="G170" i="10" s="1"/>
  <c r="G171" i="10" s="1"/>
  <c r="G172" i="10" s="1"/>
  <c r="G173" i="10" s="1"/>
  <c r="G174" i="10" s="1"/>
  <c r="G175" i="10" s="1"/>
  <c r="G176" i="10" s="1"/>
  <c r="G177" i="10" s="1"/>
  <c r="G178" i="10" s="1"/>
  <c r="G179" i="10" s="1"/>
  <c r="G180" i="10" s="1"/>
  <c r="G181" i="10" s="1"/>
  <c r="G182" i="10" s="1"/>
  <c r="G183" i="10" s="1"/>
  <c r="G184" i="10" s="1"/>
  <c r="G185" i="10" s="1"/>
  <c r="G186" i="10" s="1"/>
  <c r="G187" i="10" s="1"/>
  <c r="G188" i="10" s="1"/>
  <c r="G189" i="10" s="1"/>
  <c r="G190" i="10" s="1"/>
  <c r="G191" i="10" s="1"/>
  <c r="G192" i="10" s="1"/>
  <c r="G193" i="10" s="1"/>
  <c r="G194" i="10" s="1"/>
  <c r="G195" i="10" s="1"/>
  <c r="G196" i="10" s="1"/>
  <c r="G197" i="10" s="1"/>
  <c r="G198" i="10" s="1"/>
  <c r="G199" i="10" s="1"/>
  <c r="G200" i="10" s="1"/>
  <c r="G201" i="10" s="1"/>
  <c r="G202" i="10" s="1"/>
  <c r="G203" i="10" s="1"/>
  <c r="G204" i="10" s="1"/>
  <c r="G205" i="10" s="1"/>
  <c r="G206" i="10" s="1"/>
  <c r="G207" i="10" s="1"/>
  <c r="G208" i="10" s="1"/>
  <c r="G209" i="10" s="1"/>
  <c r="G210" i="10" s="1"/>
  <c r="G211" i="10" s="1"/>
  <c r="G212" i="10" s="1"/>
  <c r="G213" i="10" s="1"/>
  <c r="G214" i="10" s="1"/>
  <c r="G215" i="10" s="1"/>
  <c r="G216" i="10" s="1"/>
  <c r="G217" i="10" s="1"/>
  <c r="G218" i="10" s="1"/>
  <c r="G219" i="10" s="1"/>
  <c r="G220" i="10" s="1"/>
  <c r="G221" i="10" s="1"/>
  <c r="G222" i="10" s="1"/>
  <c r="G223" i="10" s="1"/>
  <c r="G224" i="10" s="1"/>
  <c r="G225" i="10" s="1"/>
  <c r="G226" i="10" s="1"/>
  <c r="G227" i="10" s="1"/>
  <c r="G228" i="10" s="1"/>
  <c r="G229" i="10" s="1"/>
  <c r="G230" i="10" s="1"/>
  <c r="G231" i="10" s="1"/>
  <c r="G232" i="10" s="1"/>
  <c r="G233" i="10" s="1"/>
  <c r="G234" i="10" s="1"/>
  <c r="G235" i="10" s="1"/>
  <c r="G236" i="10" s="1"/>
  <c r="G237" i="10" s="1"/>
  <c r="G238" i="10" s="1"/>
  <c r="G239" i="10" s="1"/>
  <c r="G240" i="10" s="1"/>
  <c r="G241" i="10" s="1"/>
  <c r="G242" i="10" s="1"/>
  <c r="G243" i="10" s="1"/>
  <c r="G244" i="10" s="1"/>
  <c r="G245" i="10" s="1"/>
  <c r="G246" i="10" s="1"/>
  <c r="G247" i="10" s="1"/>
  <c r="G248" i="10" s="1"/>
  <c r="G249" i="10" s="1"/>
  <c r="G250" i="10" s="1"/>
  <c r="G251" i="10" s="1"/>
  <c r="G252" i="10" s="1"/>
  <c r="G253" i="10" s="1"/>
  <c r="G254" i="10" s="1"/>
  <c r="G255" i="10" s="1"/>
  <c r="G256" i="10" s="1"/>
  <c r="G257" i="10" s="1"/>
  <c r="G258" i="10" s="1"/>
  <c r="G259" i="10" s="1"/>
  <c r="G260" i="10" s="1"/>
  <c r="G261" i="10" s="1"/>
  <c r="G262" i="10" s="1"/>
  <c r="G263" i="10" s="1"/>
  <c r="G264" i="10" s="1"/>
  <c r="G265" i="10" s="1"/>
  <c r="G266" i="10" s="1"/>
  <c r="G267" i="10" s="1"/>
  <c r="G268" i="10" s="1"/>
  <c r="G269" i="10" s="1"/>
  <c r="G270" i="10" s="1"/>
  <c r="G271" i="10" s="1"/>
  <c r="G272" i="10" s="1"/>
  <c r="G273" i="10" s="1"/>
  <c r="G274" i="10" s="1"/>
  <c r="G275" i="10" s="1"/>
  <c r="G276" i="10" s="1"/>
  <c r="G277" i="10" s="1"/>
  <c r="G278" i="10" s="1"/>
  <c r="G279" i="10" s="1"/>
  <c r="G280" i="10" s="1"/>
  <c r="G281" i="10" s="1"/>
  <c r="G282" i="10" s="1"/>
  <c r="G283" i="10" s="1"/>
  <c r="G284" i="10" s="1"/>
  <c r="G285" i="10" s="1"/>
  <c r="G286" i="10" s="1"/>
  <c r="G287" i="10" s="1"/>
  <c r="G288" i="10" s="1"/>
  <c r="G289" i="10" s="1"/>
  <c r="G290" i="10" s="1"/>
  <c r="G291" i="10" s="1"/>
  <c r="G292" i="10" s="1"/>
  <c r="G293" i="10" s="1"/>
  <c r="G294" i="10" s="1"/>
  <c r="G295" i="10" s="1"/>
  <c r="G296" i="10" s="1"/>
  <c r="G297" i="10" s="1"/>
  <c r="G298" i="10" s="1"/>
  <c r="G299" i="10" s="1"/>
  <c r="G300" i="10" s="1"/>
  <c r="G301" i="10" s="1"/>
  <c r="G302" i="10" s="1"/>
  <c r="G303" i="10" s="1"/>
  <c r="G304" i="10" s="1"/>
  <c r="G305" i="10" s="1"/>
  <c r="G306" i="10" s="1"/>
  <c r="G307" i="10" s="1"/>
  <c r="G308" i="10" s="1"/>
  <c r="G309" i="10" s="1"/>
  <c r="G310" i="10" s="1"/>
  <c r="G311" i="10" s="1"/>
  <c r="G312" i="10" s="1"/>
  <c r="G313" i="10" s="1"/>
  <c r="G314" i="10" s="1"/>
  <c r="G315" i="10" s="1"/>
  <c r="G316" i="10" s="1"/>
  <c r="G317" i="10" s="1"/>
  <c r="G318" i="10" s="1"/>
  <c r="G319" i="10" s="1"/>
  <c r="G320" i="10" s="1"/>
  <c r="G321" i="10" s="1"/>
  <c r="G322" i="10" s="1"/>
  <c r="G323" i="10" s="1"/>
  <c r="G324" i="10" s="1"/>
  <c r="G325" i="10" s="1"/>
  <c r="G326" i="10" s="1"/>
  <c r="G327" i="10" s="1"/>
  <c r="G328" i="10" s="1"/>
  <c r="G329" i="10" s="1"/>
  <c r="G330" i="10" s="1"/>
  <c r="G331" i="10" s="1"/>
  <c r="G332" i="10" s="1"/>
  <c r="G333" i="10" s="1"/>
  <c r="G334" i="10" s="1"/>
  <c r="G335" i="10" s="1"/>
  <c r="G336" i="10" s="1"/>
  <c r="G337" i="10" s="1"/>
  <c r="G338" i="10" s="1"/>
  <c r="G339" i="10" s="1"/>
  <c r="G340" i="10" s="1"/>
  <c r="G341" i="10" s="1"/>
  <c r="G342" i="10" s="1"/>
  <c r="G343" i="10" s="1"/>
  <c r="G344" i="10" s="1"/>
  <c r="G345" i="10" s="1"/>
  <c r="G346" i="10" s="1"/>
  <c r="G347" i="10" s="1"/>
  <c r="G348" i="10" s="1"/>
  <c r="G349" i="10" s="1"/>
  <c r="G350" i="10" s="1"/>
  <c r="G351" i="10" s="1"/>
  <c r="G352" i="10" s="1"/>
  <c r="G353" i="10" s="1"/>
  <c r="G354" i="10" s="1"/>
  <c r="G355" i="10" s="1"/>
  <c r="G356" i="10" s="1"/>
  <c r="G357" i="10" s="1"/>
  <c r="G358" i="10" s="1"/>
  <c r="G359" i="10" s="1"/>
  <c r="G360" i="10" s="1"/>
  <c r="G361" i="10" s="1"/>
  <c r="G362" i="10" s="1"/>
  <c r="G363" i="10" s="1"/>
  <c r="G364" i="10" s="1"/>
  <c r="G365" i="10" s="1"/>
  <c r="G366" i="10" s="1"/>
  <c r="G367" i="10" s="1"/>
  <c r="G368" i="10" s="1"/>
  <c r="G369" i="10" s="1"/>
  <c r="G370" i="10" s="1"/>
  <c r="G371" i="10" s="1"/>
  <c r="G372" i="10" s="1"/>
  <c r="G373" i="10" s="1"/>
  <c r="G374" i="10" s="1"/>
  <c r="G375" i="10" s="1"/>
  <c r="G376" i="10" s="1"/>
  <c r="G377" i="10" s="1"/>
  <c r="G378" i="10" s="1"/>
  <c r="G379" i="10" s="1"/>
  <c r="G380" i="10" s="1"/>
  <c r="G381" i="10" s="1"/>
  <c r="G382" i="10" s="1"/>
  <c r="G383" i="10" s="1"/>
  <c r="G384" i="10" s="1"/>
  <c r="G385" i="10" s="1"/>
  <c r="G386" i="10" s="1"/>
  <c r="G387" i="10" s="1"/>
  <c r="G388" i="10" s="1"/>
  <c r="G389" i="10" s="1"/>
  <c r="G390" i="10" s="1"/>
  <c r="G391" i="10" s="1"/>
  <c r="G392" i="10" s="1"/>
  <c r="G393" i="10" s="1"/>
  <c r="G394" i="10" s="1"/>
  <c r="G395" i="10" s="1"/>
  <c r="G396" i="10" s="1"/>
  <c r="G397" i="10" s="1"/>
  <c r="G398" i="10" s="1"/>
  <c r="G399" i="10" s="1"/>
  <c r="G400" i="10" s="1"/>
  <c r="G401" i="10" s="1"/>
  <c r="G402" i="10" s="1"/>
  <c r="G403" i="10" s="1"/>
  <c r="G404" i="10" s="1"/>
  <c r="G405" i="10" s="1"/>
  <c r="G406" i="10" s="1"/>
  <c r="G407" i="10" s="1"/>
  <c r="G408" i="10" s="1"/>
  <c r="G409" i="10" s="1"/>
  <c r="G410" i="10" s="1"/>
  <c r="G411" i="10" s="1"/>
  <c r="D5" i="10"/>
  <c r="F6" i="10" s="1"/>
  <c r="H4" i="10"/>
  <c r="E5" i="10"/>
  <c r="D6" i="10" l="1"/>
  <c r="F7" i="10" s="1"/>
  <c r="H5" i="10"/>
  <c r="E6" i="10"/>
  <c r="D7" i="10" l="1"/>
  <c r="F8" i="10" s="1"/>
  <c r="H6" i="10"/>
  <c r="E7" i="10"/>
  <c r="D8" i="10" l="1"/>
  <c r="F9" i="10" s="1"/>
  <c r="H7" i="10"/>
  <c r="E8" i="10"/>
  <c r="D9" i="10" l="1"/>
  <c r="F10" i="10" s="1"/>
  <c r="H8" i="10"/>
  <c r="E9" i="10"/>
  <c r="D10" i="10" l="1"/>
  <c r="F11" i="10" s="1"/>
  <c r="H9" i="10"/>
  <c r="E10" i="10"/>
  <c r="D11" i="10" l="1"/>
  <c r="F12" i="10" s="1"/>
  <c r="H10" i="10"/>
  <c r="E11" i="10"/>
  <c r="D12" i="10" l="1"/>
  <c r="F13" i="10" s="1"/>
  <c r="H11" i="10"/>
  <c r="E12" i="10"/>
  <c r="D13" i="10" l="1"/>
  <c r="F14" i="10" s="1"/>
  <c r="H12" i="10"/>
  <c r="E13" i="10"/>
  <c r="D14" i="10" l="1"/>
  <c r="F15" i="10" s="1"/>
  <c r="H13" i="10"/>
  <c r="E14" i="10"/>
  <c r="D15" i="10" l="1"/>
  <c r="F16" i="10" s="1"/>
  <c r="H14" i="10"/>
  <c r="E15" i="10"/>
  <c r="D16" i="10" l="1"/>
  <c r="F17" i="10" s="1"/>
  <c r="H15" i="10"/>
  <c r="E16" i="10"/>
  <c r="D17" i="10" l="1"/>
  <c r="F18" i="10" s="1"/>
  <c r="H16" i="10"/>
  <c r="E17" i="10"/>
  <c r="D18" i="10" l="1"/>
  <c r="F19" i="10" s="1"/>
  <c r="H17" i="10"/>
  <c r="E18" i="10"/>
  <c r="D19" i="10" l="1"/>
  <c r="F20" i="10" s="1"/>
  <c r="H18" i="10"/>
  <c r="E19" i="10"/>
  <c r="D20" i="10" l="1"/>
  <c r="F21" i="10" s="1"/>
  <c r="H19" i="10"/>
  <c r="E20" i="10"/>
  <c r="D21" i="10" l="1"/>
  <c r="F22" i="10" s="1"/>
  <c r="H20" i="10"/>
  <c r="E21" i="10"/>
  <c r="D22" i="10" l="1"/>
  <c r="F23" i="10" s="1"/>
  <c r="H21" i="10"/>
  <c r="E22" i="10"/>
  <c r="D23" i="10" l="1"/>
  <c r="F24" i="10" s="1"/>
  <c r="H22" i="10"/>
  <c r="E23" i="10"/>
  <c r="D24" i="10" l="1"/>
  <c r="F25" i="10" s="1"/>
  <c r="H23" i="10"/>
  <c r="E24" i="10"/>
  <c r="D25" i="10" l="1"/>
  <c r="F26" i="10" s="1"/>
  <c r="H24" i="10"/>
  <c r="E25" i="10"/>
  <c r="D26" i="10" l="1"/>
  <c r="F27" i="10" s="1"/>
  <c r="H25" i="10"/>
  <c r="E26" i="10"/>
  <c r="D27" i="10" l="1"/>
  <c r="F28" i="10" s="1"/>
  <c r="H26" i="10"/>
  <c r="E27" i="10"/>
  <c r="D28" i="10" l="1"/>
  <c r="F29" i="10" s="1"/>
  <c r="H27" i="10"/>
  <c r="E28" i="10"/>
  <c r="D29" i="10" l="1"/>
  <c r="F30" i="10" s="1"/>
  <c r="H28" i="10"/>
  <c r="E29" i="10"/>
  <c r="D30" i="10" l="1"/>
  <c r="F31" i="10" s="1"/>
  <c r="H29" i="10"/>
  <c r="E30" i="10"/>
  <c r="D31" i="10" l="1"/>
  <c r="F32" i="10" s="1"/>
  <c r="H30" i="10"/>
  <c r="E31" i="10"/>
  <c r="D32" i="10" l="1"/>
  <c r="F33" i="10" s="1"/>
  <c r="H31" i="10"/>
  <c r="E32" i="10"/>
  <c r="D33" i="10" l="1"/>
  <c r="F34" i="10" s="1"/>
  <c r="H32" i="10"/>
  <c r="E33" i="10"/>
  <c r="D34" i="10" l="1"/>
  <c r="F35" i="10" s="1"/>
  <c r="H33" i="10"/>
  <c r="E34" i="10"/>
  <c r="D35" i="10" l="1"/>
  <c r="F36" i="10" s="1"/>
  <c r="H34" i="10"/>
  <c r="E35" i="10"/>
  <c r="D36" i="10" l="1"/>
  <c r="F37" i="10" s="1"/>
  <c r="H35" i="10"/>
  <c r="E36" i="10"/>
  <c r="D37" i="10" l="1"/>
  <c r="F38" i="10" s="1"/>
  <c r="H36" i="10"/>
  <c r="E37" i="10"/>
  <c r="D38" i="10" l="1"/>
  <c r="F39" i="10" s="1"/>
  <c r="H37" i="10"/>
  <c r="E38" i="10"/>
  <c r="D39" i="10" l="1"/>
  <c r="F40" i="10" s="1"/>
  <c r="H38" i="10"/>
  <c r="E39" i="10"/>
  <c r="D40" i="10" l="1"/>
  <c r="F41" i="10" s="1"/>
  <c r="H39" i="10"/>
  <c r="E40" i="10"/>
  <c r="D41" i="10" l="1"/>
  <c r="F42" i="10" s="1"/>
  <c r="H40" i="10"/>
  <c r="E41" i="10"/>
  <c r="D42" i="10" l="1"/>
  <c r="F43" i="10" s="1"/>
  <c r="H41" i="10"/>
  <c r="E42" i="10"/>
  <c r="D43" i="10" l="1"/>
  <c r="F44" i="10" s="1"/>
  <c r="H42" i="10"/>
  <c r="E43" i="10"/>
  <c r="D44" i="10" l="1"/>
  <c r="F45" i="10" s="1"/>
  <c r="H43" i="10"/>
  <c r="E44" i="10"/>
  <c r="D45" i="10" l="1"/>
  <c r="F46" i="10" s="1"/>
  <c r="H44" i="10"/>
  <c r="E45" i="10"/>
  <c r="D46" i="10" l="1"/>
  <c r="F47" i="10" s="1"/>
  <c r="H45" i="10"/>
  <c r="E46" i="10"/>
  <c r="D47" i="10" l="1"/>
  <c r="F48" i="10" s="1"/>
  <c r="H46" i="10"/>
  <c r="E47" i="10"/>
  <c r="D48" i="10" l="1"/>
  <c r="F49" i="10" s="1"/>
  <c r="H47" i="10"/>
  <c r="E48" i="10"/>
  <c r="D49" i="10" l="1"/>
  <c r="F50" i="10" s="1"/>
  <c r="H48" i="10"/>
  <c r="E49" i="10"/>
  <c r="D50" i="10" l="1"/>
  <c r="F51" i="10" s="1"/>
  <c r="H49" i="10"/>
  <c r="E50" i="10"/>
  <c r="D51" i="10" l="1"/>
  <c r="F52" i="10" s="1"/>
  <c r="H50" i="10"/>
  <c r="E51" i="10"/>
  <c r="D52" i="10" l="1"/>
  <c r="F53" i="10" s="1"/>
  <c r="H51" i="10"/>
  <c r="E52" i="10"/>
  <c r="D53" i="10" l="1"/>
  <c r="F54" i="10" s="1"/>
  <c r="H52" i="10"/>
  <c r="E53" i="10"/>
  <c r="D54" i="10" l="1"/>
  <c r="F55" i="10" s="1"/>
  <c r="H53" i="10"/>
  <c r="E54" i="10"/>
  <c r="D55" i="10" l="1"/>
  <c r="F56" i="10" s="1"/>
  <c r="H54" i="10"/>
  <c r="E55" i="10"/>
  <c r="D56" i="10" l="1"/>
  <c r="F57" i="10" s="1"/>
  <c r="H55" i="10"/>
  <c r="E56" i="10"/>
  <c r="D57" i="10" l="1"/>
  <c r="F58" i="10" s="1"/>
  <c r="H56" i="10"/>
  <c r="E57" i="10"/>
  <c r="D58" i="10" l="1"/>
  <c r="F59" i="10" s="1"/>
  <c r="H57" i="10"/>
  <c r="E58" i="10"/>
  <c r="D59" i="10" l="1"/>
  <c r="F60" i="10" s="1"/>
  <c r="H58" i="10"/>
  <c r="E59" i="10"/>
  <c r="D60" i="10" l="1"/>
  <c r="F61" i="10" s="1"/>
  <c r="H59" i="10"/>
  <c r="E60" i="10"/>
  <c r="D61" i="10" l="1"/>
  <c r="F62" i="10" s="1"/>
  <c r="H60" i="10"/>
  <c r="E61" i="10"/>
  <c r="D62" i="10" l="1"/>
  <c r="F63" i="10" s="1"/>
  <c r="H61" i="10"/>
  <c r="E62" i="10"/>
  <c r="D63" i="10" l="1"/>
  <c r="F64" i="10" s="1"/>
  <c r="H62" i="10"/>
  <c r="E63" i="10"/>
  <c r="D64" i="10" l="1"/>
  <c r="F65" i="10" s="1"/>
  <c r="H63" i="10"/>
  <c r="E64" i="10"/>
  <c r="D65" i="10" l="1"/>
  <c r="F66" i="10" s="1"/>
  <c r="H64" i="10"/>
  <c r="E65" i="10"/>
  <c r="D66" i="10" l="1"/>
  <c r="F67" i="10" s="1"/>
  <c r="H65" i="10"/>
  <c r="E66" i="10"/>
  <c r="D67" i="10" l="1"/>
  <c r="F68" i="10" s="1"/>
  <c r="H66" i="10"/>
  <c r="E67" i="10"/>
  <c r="D68" i="10" l="1"/>
  <c r="F69" i="10" s="1"/>
  <c r="H67" i="10"/>
  <c r="E68" i="10"/>
  <c r="D69" i="10" l="1"/>
  <c r="F70" i="10" s="1"/>
  <c r="H68" i="10"/>
  <c r="E69" i="10"/>
  <c r="D70" i="10" l="1"/>
  <c r="F71" i="10" s="1"/>
  <c r="H69" i="10"/>
  <c r="E70" i="10"/>
  <c r="D71" i="10" l="1"/>
  <c r="F72" i="10" s="1"/>
  <c r="H70" i="10"/>
  <c r="E71" i="10"/>
  <c r="D72" i="10" l="1"/>
  <c r="F73" i="10" s="1"/>
  <c r="H71" i="10"/>
  <c r="E72" i="10"/>
  <c r="D73" i="10" l="1"/>
  <c r="F74" i="10" s="1"/>
  <c r="H72" i="10"/>
  <c r="E73" i="10"/>
  <c r="D74" i="10" l="1"/>
  <c r="F75" i="10" s="1"/>
  <c r="H73" i="10"/>
  <c r="E74" i="10"/>
  <c r="D75" i="10" l="1"/>
  <c r="F76" i="10" s="1"/>
  <c r="H74" i="10"/>
  <c r="E75" i="10"/>
  <c r="D76" i="10" l="1"/>
  <c r="F77" i="10" s="1"/>
  <c r="H75" i="10"/>
  <c r="E76" i="10"/>
  <c r="D77" i="10" l="1"/>
  <c r="F78" i="10" s="1"/>
  <c r="H76" i="10"/>
  <c r="E77" i="10"/>
  <c r="D78" i="10" l="1"/>
  <c r="F79" i="10" s="1"/>
  <c r="H77" i="10"/>
  <c r="E78" i="10"/>
  <c r="D79" i="10" l="1"/>
  <c r="F80" i="10" s="1"/>
  <c r="H78" i="10"/>
  <c r="E79" i="10"/>
  <c r="D80" i="10" l="1"/>
  <c r="F81" i="10" s="1"/>
  <c r="H79" i="10"/>
  <c r="E80" i="10"/>
  <c r="D81" i="10" l="1"/>
  <c r="F82" i="10" s="1"/>
  <c r="H80" i="10"/>
  <c r="E81" i="10"/>
  <c r="D82" i="10" l="1"/>
  <c r="F83" i="10" s="1"/>
  <c r="H81" i="10"/>
  <c r="E82" i="10"/>
  <c r="D83" i="10" l="1"/>
  <c r="F84" i="10" s="1"/>
  <c r="H82" i="10"/>
  <c r="E83" i="10"/>
  <c r="D84" i="10" l="1"/>
  <c r="F85" i="10" s="1"/>
  <c r="H83" i="10"/>
  <c r="E84" i="10"/>
  <c r="D85" i="10" l="1"/>
  <c r="F86" i="10" s="1"/>
  <c r="H84" i="10"/>
  <c r="E85" i="10"/>
  <c r="D86" i="10" l="1"/>
  <c r="F87" i="10" s="1"/>
  <c r="H85" i="10"/>
  <c r="E86" i="10"/>
  <c r="D87" i="10" l="1"/>
  <c r="F88" i="10" s="1"/>
  <c r="H86" i="10"/>
  <c r="E87" i="10"/>
  <c r="D88" i="10" l="1"/>
  <c r="F89" i="10" s="1"/>
  <c r="H87" i="10"/>
  <c r="E88" i="10"/>
  <c r="D89" i="10" l="1"/>
  <c r="F90" i="10" s="1"/>
  <c r="H88" i="10"/>
  <c r="E89" i="10"/>
  <c r="D90" i="10" l="1"/>
  <c r="F91" i="10" s="1"/>
  <c r="H89" i="10"/>
  <c r="E90" i="10"/>
  <c r="D91" i="10" l="1"/>
  <c r="F92" i="10" s="1"/>
  <c r="H90" i="10"/>
  <c r="E91" i="10"/>
  <c r="D92" i="10" l="1"/>
  <c r="F93" i="10" s="1"/>
  <c r="H91" i="10"/>
  <c r="E92" i="10"/>
  <c r="D93" i="10" l="1"/>
  <c r="F94" i="10" s="1"/>
  <c r="H92" i="10"/>
  <c r="E93" i="10"/>
  <c r="D94" i="10" l="1"/>
  <c r="F95" i="10" s="1"/>
  <c r="H93" i="10"/>
  <c r="E94" i="10"/>
  <c r="D95" i="10" l="1"/>
  <c r="F96" i="10" s="1"/>
  <c r="H94" i="10"/>
  <c r="E95" i="10"/>
  <c r="D96" i="10" l="1"/>
  <c r="F97" i="10" s="1"/>
  <c r="H95" i="10"/>
  <c r="E96" i="10"/>
  <c r="D97" i="10" l="1"/>
  <c r="F98" i="10" s="1"/>
  <c r="H96" i="10"/>
  <c r="E97" i="10"/>
  <c r="D98" i="10" l="1"/>
  <c r="F99" i="10" s="1"/>
  <c r="H97" i="10"/>
  <c r="E98" i="10"/>
  <c r="D99" i="10" l="1"/>
  <c r="F100" i="10" s="1"/>
  <c r="H98" i="10"/>
  <c r="E99" i="10"/>
  <c r="D100" i="10" l="1"/>
  <c r="F101" i="10" s="1"/>
  <c r="H99" i="10"/>
  <c r="E100" i="10"/>
  <c r="D101" i="10" l="1"/>
  <c r="F102" i="10" s="1"/>
  <c r="H100" i="10"/>
  <c r="E101" i="10"/>
  <c r="D102" i="10" l="1"/>
  <c r="F103" i="10" s="1"/>
  <c r="H101" i="10"/>
  <c r="E102" i="10"/>
  <c r="D103" i="10" l="1"/>
  <c r="F104" i="10" s="1"/>
  <c r="H102" i="10"/>
  <c r="E103" i="10"/>
  <c r="D104" i="10" l="1"/>
  <c r="F105" i="10" s="1"/>
  <c r="H103" i="10"/>
  <c r="E104" i="10"/>
  <c r="D105" i="10" l="1"/>
  <c r="F106" i="10" s="1"/>
  <c r="H104" i="10"/>
  <c r="E105" i="10"/>
  <c r="D106" i="10" l="1"/>
  <c r="F107" i="10" s="1"/>
  <c r="H105" i="10"/>
  <c r="E106" i="10"/>
  <c r="D107" i="10" l="1"/>
  <c r="F108" i="10" s="1"/>
  <c r="H106" i="10"/>
  <c r="E107" i="10"/>
  <c r="D108" i="10" l="1"/>
  <c r="F109" i="10" s="1"/>
  <c r="H107" i="10"/>
  <c r="E108" i="10"/>
  <c r="D109" i="10" l="1"/>
  <c r="F110" i="10" s="1"/>
  <c r="H108" i="10"/>
  <c r="E109" i="10"/>
  <c r="D110" i="10" l="1"/>
  <c r="F111" i="10" s="1"/>
  <c r="H109" i="10"/>
  <c r="E110" i="10"/>
  <c r="D111" i="10" l="1"/>
  <c r="F112" i="10" s="1"/>
  <c r="H110" i="10"/>
  <c r="E111" i="10"/>
  <c r="D112" i="10" l="1"/>
  <c r="F113" i="10" s="1"/>
  <c r="H111" i="10"/>
  <c r="E112" i="10"/>
  <c r="D113" i="10" l="1"/>
  <c r="F114" i="10" s="1"/>
  <c r="H112" i="10"/>
  <c r="E113" i="10"/>
  <c r="D114" i="10" l="1"/>
  <c r="F115" i="10" s="1"/>
  <c r="H113" i="10"/>
  <c r="E114" i="10"/>
  <c r="D115" i="10" l="1"/>
  <c r="F116" i="10" s="1"/>
  <c r="H114" i="10"/>
  <c r="E115" i="10"/>
  <c r="D116" i="10" l="1"/>
  <c r="F117" i="10" s="1"/>
  <c r="H115" i="10"/>
  <c r="E116" i="10"/>
  <c r="D117" i="10" l="1"/>
  <c r="F118" i="10" s="1"/>
  <c r="H116" i="10"/>
  <c r="E117" i="10"/>
  <c r="D118" i="10" l="1"/>
  <c r="F119" i="10" s="1"/>
  <c r="H117" i="10"/>
  <c r="E118" i="10"/>
  <c r="D119" i="10" l="1"/>
  <c r="F120" i="10" s="1"/>
  <c r="H118" i="10"/>
  <c r="E119" i="10"/>
  <c r="D120" i="10" l="1"/>
  <c r="F121" i="10" s="1"/>
  <c r="H119" i="10"/>
  <c r="E120" i="10"/>
  <c r="D121" i="10" l="1"/>
  <c r="F122" i="10" s="1"/>
  <c r="H120" i="10"/>
  <c r="E121" i="10"/>
  <c r="D122" i="10" l="1"/>
  <c r="F123" i="10" s="1"/>
  <c r="H121" i="10"/>
  <c r="E122" i="10"/>
  <c r="D123" i="10" l="1"/>
  <c r="F124" i="10" s="1"/>
  <c r="H122" i="10"/>
  <c r="E123" i="10"/>
  <c r="D124" i="10" l="1"/>
  <c r="F125" i="10" s="1"/>
  <c r="H123" i="10"/>
  <c r="E124" i="10"/>
  <c r="D125" i="10" l="1"/>
  <c r="F126" i="10" s="1"/>
  <c r="H124" i="10"/>
  <c r="E125" i="10"/>
  <c r="D126" i="10" l="1"/>
  <c r="F127" i="10" s="1"/>
  <c r="H125" i="10"/>
  <c r="E126" i="10"/>
  <c r="D127" i="10" l="1"/>
  <c r="F128" i="10" s="1"/>
  <c r="H126" i="10"/>
  <c r="E127" i="10"/>
  <c r="D128" i="10" l="1"/>
  <c r="F129" i="10" s="1"/>
  <c r="H127" i="10"/>
  <c r="E128" i="10"/>
  <c r="D129" i="10" l="1"/>
  <c r="F130" i="10" s="1"/>
  <c r="H128" i="10"/>
  <c r="E129" i="10"/>
  <c r="D130" i="10" l="1"/>
  <c r="F131" i="10" s="1"/>
  <c r="H129" i="10"/>
  <c r="E130" i="10"/>
  <c r="D131" i="10" l="1"/>
  <c r="F132" i="10" s="1"/>
  <c r="H130" i="10"/>
  <c r="E131" i="10"/>
  <c r="D132" i="10" l="1"/>
  <c r="F133" i="10" s="1"/>
  <c r="H131" i="10"/>
  <c r="E132" i="10"/>
  <c r="D133" i="10" l="1"/>
  <c r="F134" i="10" s="1"/>
  <c r="H132" i="10"/>
  <c r="E133" i="10"/>
  <c r="D134" i="10" l="1"/>
  <c r="F135" i="10" s="1"/>
  <c r="H133" i="10"/>
  <c r="E134" i="10"/>
  <c r="D135" i="10" l="1"/>
  <c r="F136" i="10" s="1"/>
  <c r="H134" i="10"/>
  <c r="E135" i="10"/>
  <c r="D136" i="10" l="1"/>
  <c r="F137" i="10" s="1"/>
  <c r="H135" i="10"/>
  <c r="E136" i="10"/>
  <c r="D137" i="10" l="1"/>
  <c r="F138" i="10" s="1"/>
  <c r="H136" i="10"/>
  <c r="E137" i="10"/>
  <c r="D138" i="10" l="1"/>
  <c r="F139" i="10" s="1"/>
  <c r="H137" i="10"/>
  <c r="E138" i="10"/>
  <c r="D139" i="10" l="1"/>
  <c r="F140" i="10" s="1"/>
  <c r="H138" i="10"/>
  <c r="E139" i="10"/>
  <c r="D140" i="10" l="1"/>
  <c r="F141" i="10" s="1"/>
  <c r="H139" i="10"/>
  <c r="E140" i="10"/>
  <c r="D141" i="10" l="1"/>
  <c r="F142" i="10" s="1"/>
  <c r="H140" i="10"/>
  <c r="E141" i="10"/>
  <c r="D142" i="10" l="1"/>
  <c r="F143" i="10" s="1"/>
  <c r="H141" i="10"/>
  <c r="E142" i="10"/>
  <c r="D143" i="10" l="1"/>
  <c r="F144" i="10" s="1"/>
  <c r="H142" i="10"/>
  <c r="E143" i="10"/>
  <c r="D144" i="10" l="1"/>
  <c r="F145" i="10" s="1"/>
  <c r="H143" i="10"/>
  <c r="E144" i="10"/>
  <c r="D145" i="10" l="1"/>
  <c r="F146" i="10" s="1"/>
  <c r="H144" i="10"/>
  <c r="E145" i="10"/>
  <c r="D146" i="10" l="1"/>
  <c r="F147" i="10" s="1"/>
  <c r="H145" i="10"/>
  <c r="E146" i="10"/>
  <c r="D147" i="10" l="1"/>
  <c r="F148" i="10" s="1"/>
  <c r="H146" i="10"/>
  <c r="E147" i="10"/>
  <c r="D148" i="10" l="1"/>
  <c r="F149" i="10" s="1"/>
  <c r="H147" i="10"/>
  <c r="E148" i="10"/>
  <c r="D149" i="10" l="1"/>
  <c r="F150" i="10" s="1"/>
  <c r="H148" i="10"/>
  <c r="E149" i="10"/>
  <c r="D150" i="10" l="1"/>
  <c r="F151" i="10" s="1"/>
  <c r="H149" i="10"/>
  <c r="E150" i="10"/>
  <c r="D151" i="10" l="1"/>
  <c r="F152" i="10" s="1"/>
  <c r="H150" i="10"/>
  <c r="E151" i="10"/>
  <c r="D152" i="10" l="1"/>
  <c r="F153" i="10" s="1"/>
  <c r="H151" i="10"/>
  <c r="E152" i="10"/>
  <c r="D153" i="10" l="1"/>
  <c r="F154" i="10" s="1"/>
  <c r="H152" i="10"/>
  <c r="E153" i="10"/>
  <c r="D154" i="10" l="1"/>
  <c r="F155" i="10" s="1"/>
  <c r="H153" i="10"/>
  <c r="E154" i="10"/>
  <c r="D155" i="10" l="1"/>
  <c r="F156" i="10" s="1"/>
  <c r="H154" i="10"/>
  <c r="E155" i="10"/>
  <c r="D156" i="10" l="1"/>
  <c r="F157" i="10" s="1"/>
  <c r="H155" i="10"/>
  <c r="E156" i="10"/>
  <c r="D157" i="10" l="1"/>
  <c r="F158" i="10" s="1"/>
  <c r="H156" i="10"/>
  <c r="E157" i="10"/>
  <c r="D158" i="10" l="1"/>
  <c r="F159" i="10" s="1"/>
  <c r="H157" i="10"/>
  <c r="E158" i="10"/>
  <c r="D159" i="10" l="1"/>
  <c r="F160" i="10" s="1"/>
  <c r="H158" i="10"/>
  <c r="E159" i="10"/>
  <c r="D160" i="10" l="1"/>
  <c r="F161" i="10" s="1"/>
  <c r="H159" i="10"/>
  <c r="E160" i="10"/>
  <c r="D161" i="10" l="1"/>
  <c r="F162" i="10" s="1"/>
  <c r="H160" i="10"/>
  <c r="E161" i="10"/>
  <c r="D162" i="10" l="1"/>
  <c r="F163" i="10" s="1"/>
  <c r="H161" i="10"/>
  <c r="E162" i="10"/>
  <c r="D163" i="10" l="1"/>
  <c r="F164" i="10" s="1"/>
  <c r="H162" i="10"/>
  <c r="E163" i="10"/>
  <c r="D164" i="10" l="1"/>
  <c r="F165" i="10" s="1"/>
  <c r="H163" i="10"/>
  <c r="E164" i="10"/>
  <c r="D165" i="10" l="1"/>
  <c r="F166" i="10" s="1"/>
  <c r="H164" i="10"/>
  <c r="E165" i="10"/>
  <c r="D166" i="10" l="1"/>
  <c r="F167" i="10" s="1"/>
  <c r="H165" i="10"/>
  <c r="E166" i="10"/>
  <c r="D167" i="10" l="1"/>
  <c r="F168" i="10" s="1"/>
  <c r="H166" i="10"/>
  <c r="E167" i="10"/>
  <c r="D168" i="10" l="1"/>
  <c r="F169" i="10" s="1"/>
  <c r="H167" i="10"/>
  <c r="E168" i="10"/>
  <c r="D169" i="10" l="1"/>
  <c r="F170" i="10" s="1"/>
  <c r="H168" i="10"/>
  <c r="E169" i="10"/>
  <c r="D170" i="10" l="1"/>
  <c r="F171" i="10" s="1"/>
  <c r="H169" i="10"/>
  <c r="E170" i="10"/>
  <c r="D171" i="10" l="1"/>
  <c r="F172" i="10" s="1"/>
  <c r="H170" i="10"/>
  <c r="E171" i="10"/>
  <c r="D172" i="10" l="1"/>
  <c r="F173" i="10" s="1"/>
  <c r="H171" i="10"/>
  <c r="E172" i="10"/>
  <c r="D173" i="10" l="1"/>
  <c r="F174" i="10" s="1"/>
  <c r="H172" i="10"/>
  <c r="E173" i="10"/>
  <c r="D174" i="10" l="1"/>
  <c r="F175" i="10" s="1"/>
  <c r="H173" i="10"/>
  <c r="E174" i="10"/>
  <c r="D175" i="10" l="1"/>
  <c r="F176" i="10" s="1"/>
  <c r="H174" i="10"/>
  <c r="E175" i="10"/>
  <c r="D176" i="10" l="1"/>
  <c r="F177" i="10" s="1"/>
  <c r="H175" i="10"/>
  <c r="E176" i="10"/>
  <c r="D177" i="10" l="1"/>
  <c r="F178" i="10" s="1"/>
  <c r="H176" i="10"/>
  <c r="E177" i="10"/>
  <c r="D178" i="10" l="1"/>
  <c r="F179" i="10" s="1"/>
  <c r="H177" i="10"/>
  <c r="E178" i="10"/>
  <c r="D179" i="10" l="1"/>
  <c r="F180" i="10" s="1"/>
  <c r="H178" i="10"/>
  <c r="E179" i="10"/>
  <c r="D180" i="10" l="1"/>
  <c r="F181" i="10" s="1"/>
  <c r="H179" i="10"/>
  <c r="E180" i="10"/>
  <c r="D181" i="10" l="1"/>
  <c r="F182" i="10" s="1"/>
  <c r="H180" i="10"/>
  <c r="E181" i="10"/>
  <c r="D182" i="10" l="1"/>
  <c r="F183" i="10" s="1"/>
  <c r="H181" i="10"/>
  <c r="E182" i="10"/>
  <c r="D183" i="10" l="1"/>
  <c r="F184" i="10" s="1"/>
  <c r="H182" i="10"/>
  <c r="E183" i="10"/>
  <c r="D184" i="10" l="1"/>
  <c r="F185" i="10" s="1"/>
  <c r="H183" i="10"/>
  <c r="E184" i="10"/>
  <c r="D185" i="10" l="1"/>
  <c r="F186" i="10" s="1"/>
  <c r="H184" i="10"/>
  <c r="E185" i="10"/>
  <c r="D186" i="10" l="1"/>
  <c r="F187" i="10" s="1"/>
  <c r="H185" i="10"/>
  <c r="E186" i="10"/>
  <c r="D187" i="10" l="1"/>
  <c r="F188" i="10" s="1"/>
  <c r="H186" i="10"/>
  <c r="E187" i="10"/>
  <c r="D188" i="10" l="1"/>
  <c r="F189" i="10" s="1"/>
  <c r="H187" i="10"/>
  <c r="E188" i="10"/>
  <c r="D189" i="10" l="1"/>
  <c r="F190" i="10" s="1"/>
  <c r="H188" i="10"/>
  <c r="E189" i="10"/>
  <c r="D190" i="10" l="1"/>
  <c r="F191" i="10" s="1"/>
  <c r="H189" i="10"/>
  <c r="E190" i="10"/>
  <c r="D191" i="10" l="1"/>
  <c r="F192" i="10" s="1"/>
  <c r="H190" i="10"/>
  <c r="E191" i="10"/>
  <c r="D192" i="10" l="1"/>
  <c r="F193" i="10" s="1"/>
  <c r="H191" i="10"/>
  <c r="E192" i="10"/>
  <c r="D193" i="10" l="1"/>
  <c r="F194" i="10" s="1"/>
  <c r="H192" i="10"/>
  <c r="E193" i="10"/>
  <c r="D194" i="10" l="1"/>
  <c r="F195" i="10" s="1"/>
  <c r="H193" i="10"/>
  <c r="E194" i="10"/>
  <c r="D195" i="10" l="1"/>
  <c r="F196" i="10" s="1"/>
  <c r="H194" i="10"/>
  <c r="E195" i="10"/>
  <c r="D196" i="10" l="1"/>
  <c r="F197" i="10" s="1"/>
  <c r="H195" i="10"/>
  <c r="E196" i="10"/>
  <c r="D197" i="10" l="1"/>
  <c r="F198" i="10" s="1"/>
  <c r="H196" i="10"/>
  <c r="E197" i="10"/>
  <c r="D198" i="10" l="1"/>
  <c r="F199" i="10" s="1"/>
  <c r="H197" i="10"/>
  <c r="E198" i="10"/>
  <c r="D199" i="10" l="1"/>
  <c r="F200" i="10" s="1"/>
  <c r="H198" i="10"/>
  <c r="E199" i="10"/>
  <c r="D200" i="10" l="1"/>
  <c r="F201" i="10" s="1"/>
  <c r="H199" i="10"/>
  <c r="E200" i="10"/>
  <c r="D201" i="10" l="1"/>
  <c r="F202" i="10" s="1"/>
  <c r="H200" i="10"/>
  <c r="E201" i="10"/>
  <c r="D202" i="10" l="1"/>
  <c r="F203" i="10" s="1"/>
  <c r="H201" i="10"/>
  <c r="E202" i="10"/>
  <c r="D203" i="10" l="1"/>
  <c r="F204" i="10" s="1"/>
  <c r="H202" i="10"/>
  <c r="E203" i="10"/>
  <c r="D204" i="10" l="1"/>
  <c r="F205" i="10" s="1"/>
  <c r="H203" i="10"/>
  <c r="E204" i="10"/>
  <c r="D205" i="10" l="1"/>
  <c r="F206" i="10" s="1"/>
  <c r="H204" i="10"/>
  <c r="E205" i="10"/>
  <c r="D206" i="10" l="1"/>
  <c r="F207" i="10" s="1"/>
  <c r="H205" i="10"/>
  <c r="E206" i="10"/>
  <c r="D207" i="10" l="1"/>
  <c r="F208" i="10" s="1"/>
  <c r="H206" i="10"/>
  <c r="E207" i="10"/>
  <c r="D208" i="10" l="1"/>
  <c r="F209" i="10" s="1"/>
  <c r="H207" i="10"/>
  <c r="E208" i="10"/>
  <c r="D209" i="10" l="1"/>
  <c r="F210" i="10" s="1"/>
  <c r="H208" i="10"/>
  <c r="E209" i="10"/>
  <c r="D210" i="10" l="1"/>
  <c r="F211" i="10" s="1"/>
  <c r="H209" i="10"/>
  <c r="E210" i="10"/>
  <c r="D211" i="10" l="1"/>
  <c r="F212" i="10" s="1"/>
  <c r="H210" i="10"/>
  <c r="E211" i="10"/>
  <c r="D212" i="10" l="1"/>
  <c r="F213" i="10" s="1"/>
  <c r="H211" i="10"/>
  <c r="E212" i="10"/>
  <c r="D213" i="10" l="1"/>
  <c r="F214" i="10" s="1"/>
  <c r="H212" i="10"/>
  <c r="E213" i="10"/>
  <c r="D214" i="10" l="1"/>
  <c r="F215" i="10" s="1"/>
  <c r="H213" i="10"/>
  <c r="E214" i="10"/>
  <c r="D215" i="10" l="1"/>
  <c r="F216" i="10" s="1"/>
  <c r="H214" i="10"/>
  <c r="E215" i="10"/>
  <c r="D216" i="10" l="1"/>
  <c r="F217" i="10" s="1"/>
  <c r="H215" i="10"/>
  <c r="E216" i="10"/>
  <c r="D217" i="10" l="1"/>
  <c r="F218" i="10" s="1"/>
  <c r="H216" i="10"/>
  <c r="E217" i="10"/>
  <c r="D218" i="10" l="1"/>
  <c r="F219" i="10" s="1"/>
  <c r="H217" i="10"/>
  <c r="E218" i="10"/>
  <c r="D219" i="10" l="1"/>
  <c r="F220" i="10" s="1"/>
  <c r="H218" i="10"/>
  <c r="E219" i="10"/>
  <c r="D220" i="10" l="1"/>
  <c r="F221" i="10" s="1"/>
  <c r="H219" i="10"/>
  <c r="E220" i="10"/>
  <c r="D221" i="10" l="1"/>
  <c r="F222" i="10" s="1"/>
  <c r="H220" i="10"/>
  <c r="E221" i="10"/>
  <c r="D222" i="10" l="1"/>
  <c r="F223" i="10" s="1"/>
  <c r="H221" i="10"/>
  <c r="E222" i="10"/>
  <c r="D223" i="10" l="1"/>
  <c r="F224" i="10" s="1"/>
  <c r="H222" i="10"/>
  <c r="E223" i="10"/>
  <c r="D224" i="10" l="1"/>
  <c r="F225" i="10" s="1"/>
  <c r="H223" i="10"/>
  <c r="E224" i="10"/>
  <c r="D225" i="10" l="1"/>
  <c r="F226" i="10" s="1"/>
  <c r="H224" i="10"/>
  <c r="E225" i="10"/>
  <c r="D226" i="10" l="1"/>
  <c r="F227" i="10" s="1"/>
  <c r="H225" i="10"/>
  <c r="E226" i="10"/>
  <c r="D227" i="10" l="1"/>
  <c r="F228" i="10" s="1"/>
  <c r="H226" i="10"/>
  <c r="E227" i="10"/>
  <c r="D228" i="10" l="1"/>
  <c r="F229" i="10" s="1"/>
  <c r="H227" i="10"/>
  <c r="E228" i="10"/>
  <c r="D229" i="10" l="1"/>
  <c r="F230" i="10" s="1"/>
  <c r="H228" i="10"/>
  <c r="E229" i="10"/>
  <c r="D230" i="10" l="1"/>
  <c r="F231" i="10" s="1"/>
  <c r="H229" i="10"/>
  <c r="E230" i="10"/>
  <c r="D231" i="10" l="1"/>
  <c r="F232" i="10" s="1"/>
  <c r="H230" i="10"/>
  <c r="E231" i="10"/>
  <c r="D232" i="10" l="1"/>
  <c r="F233" i="10" s="1"/>
  <c r="H231" i="10"/>
  <c r="E232" i="10"/>
  <c r="D233" i="10" l="1"/>
  <c r="F234" i="10" s="1"/>
  <c r="H232" i="10"/>
  <c r="E233" i="10"/>
  <c r="D234" i="10" l="1"/>
  <c r="F235" i="10" s="1"/>
  <c r="H233" i="10"/>
  <c r="E234" i="10"/>
  <c r="D235" i="10" l="1"/>
  <c r="F236" i="10" s="1"/>
  <c r="H234" i="10"/>
  <c r="E235" i="10"/>
  <c r="D236" i="10" l="1"/>
  <c r="F237" i="10" s="1"/>
  <c r="H235" i="10"/>
  <c r="E236" i="10"/>
  <c r="D237" i="10" l="1"/>
  <c r="F238" i="10" s="1"/>
  <c r="H236" i="10"/>
  <c r="E237" i="10"/>
  <c r="D238" i="10" l="1"/>
  <c r="F239" i="10" s="1"/>
  <c r="H237" i="10"/>
  <c r="E238" i="10"/>
  <c r="D239" i="10" l="1"/>
  <c r="F240" i="10" s="1"/>
  <c r="H238" i="10"/>
  <c r="E239" i="10"/>
  <c r="D240" i="10" l="1"/>
  <c r="F241" i="10" s="1"/>
  <c r="H239" i="10"/>
  <c r="E240" i="10"/>
  <c r="D241" i="10" l="1"/>
  <c r="F242" i="10" s="1"/>
  <c r="H240" i="10"/>
  <c r="E241" i="10"/>
  <c r="D242" i="10" l="1"/>
  <c r="F243" i="10" s="1"/>
  <c r="H241" i="10"/>
  <c r="E242" i="10"/>
  <c r="D243" i="10" l="1"/>
  <c r="F244" i="10" s="1"/>
  <c r="H242" i="10"/>
  <c r="E243" i="10"/>
  <c r="D244" i="10" l="1"/>
  <c r="F245" i="10" s="1"/>
  <c r="H243" i="10"/>
  <c r="E244" i="10"/>
  <c r="D245" i="10" l="1"/>
  <c r="F246" i="10" s="1"/>
  <c r="H244" i="10"/>
  <c r="E245" i="10"/>
  <c r="D246" i="10" l="1"/>
  <c r="F247" i="10" s="1"/>
  <c r="H245" i="10"/>
  <c r="E246" i="10"/>
  <c r="D247" i="10" l="1"/>
  <c r="F248" i="10" s="1"/>
  <c r="H246" i="10"/>
  <c r="E247" i="10"/>
  <c r="D248" i="10" l="1"/>
  <c r="F249" i="10" s="1"/>
  <c r="H247" i="10"/>
  <c r="E248" i="10"/>
  <c r="D249" i="10" l="1"/>
  <c r="F250" i="10" s="1"/>
  <c r="H248" i="10"/>
  <c r="E249" i="10"/>
  <c r="D250" i="10" l="1"/>
  <c r="F251" i="10" s="1"/>
  <c r="H249" i="10"/>
  <c r="E250" i="10"/>
  <c r="D251" i="10" l="1"/>
  <c r="F252" i="10" s="1"/>
  <c r="H250" i="10"/>
  <c r="E251" i="10"/>
  <c r="D252" i="10" l="1"/>
  <c r="F253" i="10" s="1"/>
  <c r="H251" i="10"/>
  <c r="E252" i="10"/>
  <c r="D253" i="10" l="1"/>
  <c r="F254" i="10" s="1"/>
  <c r="H252" i="10"/>
  <c r="E253" i="10"/>
  <c r="D254" i="10" l="1"/>
  <c r="F255" i="10" s="1"/>
  <c r="H253" i="10"/>
  <c r="E254" i="10"/>
  <c r="D255" i="10" l="1"/>
  <c r="F256" i="10" s="1"/>
  <c r="H254" i="10"/>
  <c r="E255" i="10"/>
  <c r="D256" i="10" l="1"/>
  <c r="F257" i="10" s="1"/>
  <c r="H255" i="10"/>
  <c r="E256" i="10"/>
  <c r="D257" i="10" l="1"/>
  <c r="F258" i="10" s="1"/>
  <c r="H256" i="10"/>
  <c r="E257" i="10"/>
  <c r="D258" i="10" l="1"/>
  <c r="F259" i="10" s="1"/>
  <c r="H257" i="10"/>
  <c r="E258" i="10"/>
  <c r="D259" i="10" l="1"/>
  <c r="F260" i="10" s="1"/>
  <c r="H258" i="10"/>
  <c r="E259" i="10"/>
  <c r="D260" i="10" l="1"/>
  <c r="F261" i="10" s="1"/>
  <c r="H259" i="10"/>
  <c r="E260" i="10"/>
  <c r="D261" i="10" l="1"/>
  <c r="F262" i="10" s="1"/>
  <c r="H260" i="10"/>
  <c r="E261" i="10"/>
  <c r="D262" i="10" l="1"/>
  <c r="F263" i="10" s="1"/>
  <c r="H261" i="10"/>
  <c r="E262" i="10"/>
  <c r="D263" i="10" l="1"/>
  <c r="F264" i="10" s="1"/>
  <c r="H262" i="10"/>
  <c r="E263" i="10"/>
  <c r="D264" i="10" l="1"/>
  <c r="F265" i="10" s="1"/>
  <c r="H263" i="10"/>
  <c r="E264" i="10"/>
  <c r="D265" i="10" l="1"/>
  <c r="F266" i="10" s="1"/>
  <c r="H264" i="10"/>
  <c r="E265" i="10"/>
  <c r="D266" i="10" l="1"/>
  <c r="F267" i="10" s="1"/>
  <c r="H265" i="10"/>
  <c r="E266" i="10"/>
  <c r="D267" i="10" l="1"/>
  <c r="F268" i="10" s="1"/>
  <c r="H266" i="10"/>
  <c r="E267" i="10"/>
  <c r="C35" i="7" s="1"/>
  <c r="D268" i="10" l="1"/>
  <c r="F269" i="10" s="1"/>
  <c r="H267" i="10"/>
  <c r="E268" i="10"/>
  <c r="D269" i="10" l="1"/>
  <c r="F270" i="10" s="1"/>
  <c r="H268" i="10"/>
  <c r="E269" i="10"/>
  <c r="D270" i="10" l="1"/>
  <c r="F271" i="10" s="1"/>
  <c r="H269" i="10"/>
  <c r="E270" i="10"/>
  <c r="D271" i="10" l="1"/>
  <c r="F272" i="10" s="1"/>
  <c r="H270" i="10"/>
  <c r="E271" i="10"/>
  <c r="D272" i="10" l="1"/>
  <c r="F273" i="10" s="1"/>
  <c r="H271" i="10"/>
  <c r="E272" i="10"/>
  <c r="D273" i="10" l="1"/>
  <c r="F274" i="10" s="1"/>
  <c r="H272" i="10"/>
  <c r="E273" i="10"/>
  <c r="D274" i="10" l="1"/>
  <c r="F275" i="10" s="1"/>
  <c r="H273" i="10"/>
  <c r="E274" i="10"/>
  <c r="D275" i="10" l="1"/>
  <c r="F276" i="10" s="1"/>
  <c r="H274" i="10"/>
  <c r="E275" i="10"/>
  <c r="D276" i="10" l="1"/>
  <c r="F277" i="10" s="1"/>
  <c r="H275" i="10"/>
  <c r="E276" i="10"/>
  <c r="D277" i="10" l="1"/>
  <c r="F278" i="10" s="1"/>
  <c r="H276" i="10"/>
  <c r="E277" i="10"/>
  <c r="D278" i="10" l="1"/>
  <c r="F279" i="10" s="1"/>
  <c r="H277" i="10"/>
  <c r="E278" i="10"/>
  <c r="D279" i="10" l="1"/>
  <c r="F280" i="10" s="1"/>
  <c r="H278" i="10"/>
  <c r="E279" i="10"/>
  <c r="D280" i="10" l="1"/>
  <c r="F281" i="10" s="1"/>
  <c r="H279" i="10"/>
  <c r="E280" i="10"/>
  <c r="D281" i="10" l="1"/>
  <c r="F282" i="10" s="1"/>
  <c r="H280" i="10"/>
  <c r="E281" i="10"/>
  <c r="D282" i="10" l="1"/>
  <c r="F283" i="10" s="1"/>
  <c r="H281" i="10"/>
  <c r="E282" i="10"/>
  <c r="D283" i="10" l="1"/>
  <c r="F284" i="10" s="1"/>
  <c r="H282" i="10"/>
  <c r="E283" i="10"/>
  <c r="D284" i="10" l="1"/>
  <c r="F285" i="10" s="1"/>
  <c r="H283" i="10"/>
  <c r="E284" i="10"/>
  <c r="D285" i="10" l="1"/>
  <c r="F286" i="10" s="1"/>
  <c r="H284" i="10"/>
  <c r="E285" i="10"/>
  <c r="D286" i="10" l="1"/>
  <c r="F287" i="10" s="1"/>
  <c r="H285" i="10"/>
  <c r="E286" i="10"/>
  <c r="D287" i="10" l="1"/>
  <c r="F288" i="10" s="1"/>
  <c r="H286" i="10"/>
  <c r="E287" i="10"/>
  <c r="D288" i="10" l="1"/>
  <c r="F289" i="10" s="1"/>
  <c r="H287" i="10"/>
  <c r="E288" i="10"/>
  <c r="D289" i="10" l="1"/>
  <c r="F290" i="10" s="1"/>
  <c r="H288" i="10"/>
  <c r="E289" i="10"/>
  <c r="D290" i="10" l="1"/>
  <c r="F291" i="10" s="1"/>
  <c r="H289" i="10"/>
  <c r="E290" i="10"/>
  <c r="D291" i="10" l="1"/>
  <c r="F292" i="10" s="1"/>
  <c r="H290" i="10"/>
  <c r="E291" i="10"/>
  <c r="D292" i="10" l="1"/>
  <c r="F293" i="10" s="1"/>
  <c r="H291" i="10"/>
  <c r="E292" i="10"/>
  <c r="D293" i="10" l="1"/>
  <c r="F294" i="10" s="1"/>
  <c r="H292" i="10"/>
  <c r="E293" i="10"/>
  <c r="D294" i="10" l="1"/>
  <c r="F295" i="10" s="1"/>
  <c r="H293" i="10"/>
  <c r="E294" i="10"/>
  <c r="D295" i="10" l="1"/>
  <c r="F296" i="10" s="1"/>
  <c r="H294" i="10"/>
  <c r="E295" i="10"/>
  <c r="D296" i="10" l="1"/>
  <c r="F297" i="10" s="1"/>
  <c r="H295" i="10"/>
  <c r="E296" i="10"/>
  <c r="D297" i="10" l="1"/>
  <c r="F298" i="10" s="1"/>
  <c r="H296" i="10"/>
  <c r="E297" i="10"/>
  <c r="D298" i="10" l="1"/>
  <c r="F299" i="10" s="1"/>
  <c r="H297" i="10"/>
  <c r="E298" i="10"/>
  <c r="D299" i="10" l="1"/>
  <c r="F300" i="10" s="1"/>
  <c r="H298" i="10"/>
  <c r="E299" i="10"/>
  <c r="D300" i="10" l="1"/>
  <c r="F301" i="10" s="1"/>
  <c r="H299" i="10"/>
  <c r="E300" i="10"/>
  <c r="D301" i="10" l="1"/>
  <c r="F302" i="10" s="1"/>
  <c r="H300" i="10"/>
  <c r="E301" i="10"/>
  <c r="D302" i="10" l="1"/>
  <c r="F303" i="10" s="1"/>
  <c r="H301" i="10"/>
  <c r="E302" i="10"/>
  <c r="D303" i="10" l="1"/>
  <c r="F304" i="10" s="1"/>
  <c r="H302" i="10"/>
  <c r="E303" i="10"/>
  <c r="D304" i="10" l="1"/>
  <c r="F305" i="10" s="1"/>
  <c r="H303" i="10"/>
  <c r="E304" i="10"/>
  <c r="D305" i="10" l="1"/>
  <c r="F306" i="10" s="1"/>
  <c r="H304" i="10"/>
  <c r="E305" i="10"/>
  <c r="D306" i="10" l="1"/>
  <c r="F307" i="10" s="1"/>
  <c r="H305" i="10"/>
  <c r="E306" i="10"/>
  <c r="D307" i="10" l="1"/>
  <c r="F308" i="10" s="1"/>
  <c r="H306" i="10"/>
  <c r="E307" i="10"/>
  <c r="D308" i="10" l="1"/>
  <c r="F309" i="10" s="1"/>
  <c r="H307" i="10"/>
  <c r="E308" i="10"/>
  <c r="D309" i="10" l="1"/>
  <c r="F310" i="10" s="1"/>
  <c r="H308" i="10"/>
  <c r="E309" i="10"/>
  <c r="D310" i="10" l="1"/>
  <c r="F311" i="10" s="1"/>
  <c r="H309" i="10"/>
  <c r="E310" i="10"/>
  <c r="D311" i="10" l="1"/>
  <c r="F312" i="10" s="1"/>
  <c r="H310" i="10"/>
  <c r="E311" i="10"/>
  <c r="D312" i="10" l="1"/>
  <c r="F313" i="10" s="1"/>
  <c r="H311" i="10"/>
  <c r="E312" i="10"/>
  <c r="D313" i="10" l="1"/>
  <c r="F314" i="10" s="1"/>
  <c r="H312" i="10"/>
  <c r="E313" i="10"/>
  <c r="D314" i="10" l="1"/>
  <c r="F315" i="10" s="1"/>
  <c r="H313" i="10"/>
  <c r="E314" i="10"/>
  <c r="D315" i="10" l="1"/>
  <c r="F316" i="10" s="1"/>
  <c r="H314" i="10"/>
  <c r="E315" i="10"/>
  <c r="D316" i="10" l="1"/>
  <c r="F317" i="10" s="1"/>
  <c r="H315" i="10"/>
  <c r="E316" i="10"/>
  <c r="D317" i="10" l="1"/>
  <c r="F318" i="10" s="1"/>
  <c r="H316" i="10"/>
  <c r="E317" i="10"/>
  <c r="D318" i="10" l="1"/>
  <c r="F319" i="10" s="1"/>
  <c r="H317" i="10"/>
  <c r="E318" i="10"/>
  <c r="D319" i="10" l="1"/>
  <c r="F320" i="10" s="1"/>
  <c r="H318" i="10"/>
  <c r="E319" i="10"/>
  <c r="D320" i="10" l="1"/>
  <c r="F321" i="10" s="1"/>
  <c r="H319" i="10"/>
  <c r="E320" i="10"/>
  <c r="D321" i="10" l="1"/>
  <c r="F322" i="10" s="1"/>
  <c r="H320" i="10"/>
  <c r="E321" i="10"/>
  <c r="D322" i="10" l="1"/>
  <c r="F323" i="10" s="1"/>
  <c r="H321" i="10"/>
  <c r="E322" i="10"/>
  <c r="D323" i="10" l="1"/>
  <c r="F324" i="10" s="1"/>
  <c r="H322" i="10"/>
  <c r="E323" i="10"/>
  <c r="D324" i="10" l="1"/>
  <c r="F325" i="10" s="1"/>
  <c r="H323" i="10"/>
  <c r="E324" i="10"/>
  <c r="D325" i="10" l="1"/>
  <c r="F326" i="10" s="1"/>
  <c r="H324" i="10"/>
  <c r="E325" i="10"/>
  <c r="D326" i="10" l="1"/>
  <c r="F327" i="10" s="1"/>
  <c r="H325" i="10"/>
  <c r="E326" i="10"/>
  <c r="D327" i="10" l="1"/>
  <c r="F328" i="10" s="1"/>
  <c r="H326" i="10"/>
  <c r="E327" i="10"/>
  <c r="D328" i="10" l="1"/>
  <c r="F329" i="10" s="1"/>
  <c r="H327" i="10"/>
  <c r="E328" i="10"/>
  <c r="D329" i="10" l="1"/>
  <c r="F330" i="10" s="1"/>
  <c r="H328" i="10"/>
  <c r="E329" i="10"/>
  <c r="D330" i="10" l="1"/>
  <c r="F331" i="10" s="1"/>
  <c r="H329" i="10"/>
  <c r="E330" i="10"/>
  <c r="D331" i="10" l="1"/>
  <c r="F332" i="10" s="1"/>
  <c r="H330" i="10"/>
  <c r="E331" i="10"/>
  <c r="D332" i="10" l="1"/>
  <c r="F333" i="10" s="1"/>
  <c r="H331" i="10"/>
  <c r="E332" i="10"/>
  <c r="D333" i="10" l="1"/>
  <c r="F334" i="10" s="1"/>
  <c r="H332" i="10"/>
  <c r="E333" i="10"/>
  <c r="D334" i="10" l="1"/>
  <c r="F335" i="10" s="1"/>
  <c r="H333" i="10"/>
  <c r="E334" i="10"/>
  <c r="D335" i="10" l="1"/>
  <c r="F336" i="10" s="1"/>
  <c r="H334" i="10"/>
  <c r="E335" i="10"/>
  <c r="D336" i="10" l="1"/>
  <c r="F337" i="10" s="1"/>
  <c r="H335" i="10"/>
  <c r="E336" i="10"/>
  <c r="D337" i="10" l="1"/>
  <c r="F338" i="10" s="1"/>
  <c r="H336" i="10"/>
  <c r="E337" i="10"/>
  <c r="D338" i="10" l="1"/>
  <c r="F339" i="10" s="1"/>
  <c r="H337" i="10"/>
  <c r="E338" i="10"/>
  <c r="D339" i="10" l="1"/>
  <c r="F340" i="10" s="1"/>
  <c r="H338" i="10"/>
  <c r="E339" i="10"/>
  <c r="H339" i="10" l="1"/>
  <c r="D340" i="10"/>
  <c r="F341" i="10" s="1"/>
  <c r="E340" i="10"/>
  <c r="D341" i="10" l="1"/>
  <c r="F342" i="10" s="1"/>
  <c r="H340" i="10"/>
  <c r="E341" i="10"/>
  <c r="D342" i="10" l="1"/>
  <c r="F343" i="10" s="1"/>
  <c r="H341" i="10"/>
  <c r="E342" i="10"/>
  <c r="D343" i="10" l="1"/>
  <c r="F344" i="10" s="1"/>
  <c r="H342" i="10"/>
  <c r="E343" i="10"/>
  <c r="D344" i="10" l="1"/>
  <c r="F345" i="10" s="1"/>
  <c r="H343" i="10"/>
  <c r="E344" i="10"/>
  <c r="D345" i="10" l="1"/>
  <c r="F346" i="10" s="1"/>
  <c r="H344" i="10"/>
  <c r="E345" i="10"/>
  <c r="D346" i="10" l="1"/>
  <c r="F347" i="10" s="1"/>
  <c r="H345" i="10"/>
  <c r="E346" i="10"/>
  <c r="D347" i="10" l="1"/>
  <c r="F348" i="10" s="1"/>
  <c r="H346" i="10"/>
  <c r="E347" i="10"/>
  <c r="D348" i="10" l="1"/>
  <c r="F349" i="10" s="1"/>
  <c r="H347" i="10"/>
  <c r="E348" i="10"/>
  <c r="D349" i="10" l="1"/>
  <c r="F350" i="10" s="1"/>
  <c r="H348" i="10"/>
  <c r="E349" i="10"/>
  <c r="D350" i="10" l="1"/>
  <c r="F351" i="10" s="1"/>
  <c r="H349" i="10"/>
  <c r="E350" i="10"/>
  <c r="D351" i="10" l="1"/>
  <c r="F352" i="10" s="1"/>
  <c r="H350" i="10"/>
  <c r="E351" i="10"/>
  <c r="D352" i="10" l="1"/>
  <c r="F353" i="10" s="1"/>
  <c r="H351" i="10"/>
  <c r="E352" i="10"/>
  <c r="D353" i="10" l="1"/>
  <c r="F354" i="10" s="1"/>
  <c r="H352" i="10"/>
  <c r="E353" i="10"/>
  <c r="D354" i="10" l="1"/>
  <c r="F355" i="10" s="1"/>
  <c r="H353" i="10"/>
  <c r="E354" i="10"/>
  <c r="D355" i="10" l="1"/>
  <c r="F356" i="10" s="1"/>
  <c r="H354" i="10"/>
  <c r="E355" i="10"/>
  <c r="D356" i="10" l="1"/>
  <c r="F357" i="10" s="1"/>
  <c r="H355" i="10"/>
  <c r="E356" i="10"/>
  <c r="D357" i="10" l="1"/>
  <c r="F358" i="10" s="1"/>
  <c r="H356" i="10"/>
  <c r="E357" i="10"/>
  <c r="D358" i="10" l="1"/>
  <c r="F359" i="10" s="1"/>
  <c r="H357" i="10"/>
  <c r="E358" i="10"/>
  <c r="D359" i="10" l="1"/>
  <c r="F360" i="10" s="1"/>
  <c r="H358" i="10"/>
  <c r="E359" i="10"/>
  <c r="D360" i="10" l="1"/>
  <c r="F361" i="10" s="1"/>
  <c r="H359" i="10"/>
  <c r="E360" i="10"/>
  <c r="D361" i="10" l="1"/>
  <c r="F362" i="10" s="1"/>
  <c r="H360" i="10"/>
  <c r="E361" i="10"/>
  <c r="D362" i="10" l="1"/>
  <c r="F363" i="10" s="1"/>
  <c r="H361" i="10"/>
  <c r="E362" i="10"/>
  <c r="D363" i="10" l="1"/>
  <c r="F364" i="10" s="1"/>
  <c r="H362" i="10"/>
  <c r="E363" i="10"/>
  <c r="D364" i="10" l="1"/>
  <c r="F365" i="10" s="1"/>
  <c r="H363" i="10"/>
  <c r="E364" i="10"/>
  <c r="D365" i="10" l="1"/>
  <c r="F366" i="10" s="1"/>
  <c r="H364" i="10"/>
  <c r="E365" i="10"/>
  <c r="D366" i="10" l="1"/>
  <c r="F367" i="10" s="1"/>
  <c r="H365" i="10"/>
  <c r="E366" i="10"/>
  <c r="D367" i="10" l="1"/>
  <c r="F368" i="10" s="1"/>
  <c r="H366" i="10"/>
  <c r="E367" i="10"/>
  <c r="D368" i="10" l="1"/>
  <c r="F369" i="10" s="1"/>
  <c r="H367" i="10"/>
  <c r="E368" i="10"/>
  <c r="D369" i="10" l="1"/>
  <c r="F370" i="10" s="1"/>
  <c r="H368" i="10"/>
  <c r="E369" i="10"/>
  <c r="D370" i="10" l="1"/>
  <c r="F371" i="10" s="1"/>
  <c r="H369" i="10"/>
  <c r="E370" i="10"/>
  <c r="D371" i="10" l="1"/>
  <c r="F372" i="10" s="1"/>
  <c r="H370" i="10"/>
  <c r="E371" i="10"/>
  <c r="D372" i="10" l="1"/>
  <c r="F373" i="10" s="1"/>
  <c r="H371" i="10"/>
  <c r="E372" i="10"/>
  <c r="D373" i="10" l="1"/>
  <c r="F374" i="10" s="1"/>
  <c r="H372" i="10"/>
  <c r="E373" i="10"/>
  <c r="D374" i="10" l="1"/>
  <c r="F375" i="10" s="1"/>
  <c r="H373" i="10"/>
  <c r="E374" i="10"/>
  <c r="D375" i="10" l="1"/>
  <c r="F376" i="10" s="1"/>
  <c r="H374" i="10"/>
  <c r="E375" i="10"/>
  <c r="D376" i="10" l="1"/>
  <c r="F377" i="10" s="1"/>
  <c r="H375" i="10"/>
  <c r="E376" i="10"/>
  <c r="D377" i="10" l="1"/>
  <c r="F378" i="10" s="1"/>
  <c r="H376" i="10"/>
  <c r="E377" i="10"/>
  <c r="D378" i="10" l="1"/>
  <c r="F379" i="10" s="1"/>
  <c r="H377" i="10"/>
  <c r="E378" i="10"/>
  <c r="D379" i="10" l="1"/>
  <c r="F380" i="10" s="1"/>
  <c r="H378" i="10"/>
  <c r="E379" i="10"/>
  <c r="D380" i="10" l="1"/>
  <c r="F381" i="10" s="1"/>
  <c r="H379" i="10"/>
  <c r="E380" i="10"/>
  <c r="D381" i="10" l="1"/>
  <c r="F382" i="10" s="1"/>
  <c r="H380" i="10"/>
  <c r="E381" i="10"/>
  <c r="D382" i="10" l="1"/>
  <c r="F383" i="10" s="1"/>
  <c r="H381" i="10"/>
  <c r="E382" i="10"/>
  <c r="D383" i="10" l="1"/>
  <c r="F384" i="10" s="1"/>
  <c r="H382" i="10"/>
  <c r="E383" i="10"/>
  <c r="D384" i="10" l="1"/>
  <c r="F385" i="10" s="1"/>
  <c r="H383" i="10"/>
  <c r="E384" i="10"/>
  <c r="D385" i="10" l="1"/>
  <c r="F386" i="10" s="1"/>
  <c r="H384" i="10"/>
  <c r="E385" i="10"/>
  <c r="D386" i="10" l="1"/>
  <c r="F387" i="10" s="1"/>
  <c r="H385" i="10"/>
  <c r="E386" i="10"/>
  <c r="D387" i="10" l="1"/>
  <c r="F388" i="10" s="1"/>
  <c r="H386" i="10"/>
  <c r="E387" i="10"/>
  <c r="D388" i="10" l="1"/>
  <c r="F389" i="10" s="1"/>
  <c r="H387" i="10"/>
  <c r="E388" i="10"/>
  <c r="D389" i="10" l="1"/>
  <c r="F390" i="10" s="1"/>
  <c r="H388" i="10"/>
  <c r="E389" i="10"/>
  <c r="D390" i="10" l="1"/>
  <c r="F391" i="10" s="1"/>
  <c r="H389" i="10"/>
  <c r="E390" i="10"/>
  <c r="D391" i="10" l="1"/>
  <c r="F392" i="10" s="1"/>
  <c r="H390" i="10"/>
  <c r="E391" i="10"/>
  <c r="D392" i="10" l="1"/>
  <c r="F393" i="10" s="1"/>
  <c r="H391" i="10"/>
  <c r="E392" i="10"/>
  <c r="D393" i="10" l="1"/>
  <c r="F394" i="10" s="1"/>
  <c r="H392" i="10"/>
  <c r="E393" i="10"/>
  <c r="D394" i="10" l="1"/>
  <c r="F395" i="10" s="1"/>
  <c r="H393" i="10"/>
  <c r="E394" i="10"/>
  <c r="D395" i="10" l="1"/>
  <c r="F396" i="10" s="1"/>
  <c r="H394" i="10"/>
  <c r="E395" i="10"/>
  <c r="D396" i="10" l="1"/>
  <c r="F397" i="10" s="1"/>
  <c r="H395" i="10"/>
  <c r="E396" i="10"/>
  <c r="D397" i="10" l="1"/>
  <c r="F398" i="10" s="1"/>
  <c r="H396" i="10"/>
  <c r="E397" i="10"/>
  <c r="D398" i="10" l="1"/>
  <c r="F399" i="10" s="1"/>
  <c r="H397" i="10"/>
  <c r="E398" i="10"/>
  <c r="D399" i="10" l="1"/>
  <c r="F400" i="10" s="1"/>
  <c r="H398" i="10"/>
  <c r="E399" i="10"/>
  <c r="D400" i="10" l="1"/>
  <c r="F401" i="10" s="1"/>
  <c r="H399" i="10"/>
  <c r="E400" i="10"/>
  <c r="D401" i="10" l="1"/>
  <c r="F402" i="10" s="1"/>
  <c r="H400" i="10"/>
  <c r="E401" i="10"/>
  <c r="D402" i="10" l="1"/>
  <c r="F403" i="10" s="1"/>
  <c r="H401" i="10"/>
  <c r="E402" i="10"/>
  <c r="D403" i="10" l="1"/>
  <c r="F404" i="10" s="1"/>
  <c r="H402" i="10"/>
  <c r="E403" i="10"/>
  <c r="D404" i="10" l="1"/>
  <c r="F405" i="10" s="1"/>
  <c r="H403" i="10"/>
  <c r="E404" i="10"/>
  <c r="D405" i="10" l="1"/>
  <c r="F406" i="10" s="1"/>
  <c r="H404" i="10"/>
  <c r="E405" i="10"/>
  <c r="D406" i="10" l="1"/>
  <c r="F407" i="10" s="1"/>
  <c r="H405" i="10"/>
  <c r="E406" i="10"/>
  <c r="D407" i="10" l="1"/>
  <c r="F408" i="10" s="1"/>
  <c r="H406" i="10"/>
  <c r="E407" i="10"/>
  <c r="D408" i="10" l="1"/>
  <c r="F409" i="10" s="1"/>
  <c r="H407" i="10"/>
  <c r="E408" i="10"/>
  <c r="D409" i="10" l="1"/>
  <c r="F410" i="10" s="1"/>
  <c r="H408" i="10"/>
  <c r="E409" i="10"/>
  <c r="D410" i="10" l="1"/>
  <c r="F411" i="10" s="1"/>
  <c r="H409" i="10"/>
  <c r="E410" i="10"/>
  <c r="D411" i="10" l="1"/>
  <c r="H410" i="10"/>
  <c r="E411" i="10"/>
</calcChain>
</file>

<file path=xl/sharedStrings.xml><?xml version="1.0" encoding="utf-8"?>
<sst xmlns="http://schemas.openxmlformats.org/spreadsheetml/2006/main" count="39" uniqueCount="39">
  <si>
    <t>Month nr</t>
  </si>
  <si>
    <t>Month</t>
  </si>
  <si>
    <t>temp</t>
  </si>
  <si>
    <t>abt=</t>
  </si>
  <si>
    <t>bbt=</t>
  </si>
  <si>
    <t>per month</t>
  </si>
  <si>
    <t>burial rate=</t>
  </si>
  <si>
    <t>sedrate=</t>
  </si>
  <si>
    <t>0.00012 (1/day)</t>
  </si>
  <si>
    <t>burial efficiency</t>
  </si>
  <si>
    <t xml:space="preserve">Sediment </t>
  </si>
  <si>
    <t>concentrations</t>
  </si>
  <si>
    <t>or 40gC/yr/m2 assuming C:N=106:16</t>
  </si>
  <si>
    <t>months</t>
  </si>
  <si>
    <t>turnover</t>
  </si>
  <si>
    <t>Sedimentation</t>
  </si>
  <si>
    <t>Burial</t>
  </si>
  <si>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</si>
  <si>
    <t>Organic Nitrogen in Sediment</t>
  </si>
  <si>
    <t>degrees=</t>
  </si>
  <si>
    <r>
      <t>gram 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month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 </t>
    </r>
  </si>
  <si>
    <t>burial</t>
  </si>
  <si>
    <t>sedimentation</t>
  </si>
  <si>
    <t>Burial/Sedimentation</t>
  </si>
  <si>
    <t xml:space="preserve">Burial efficiency = </t>
  </si>
  <si>
    <t>Sedimentation assumption:</t>
  </si>
  <si>
    <t>Net rate of change of sediment N concentration (NBT)</t>
  </si>
  <si>
    <t>0.0005 (1/day)</t>
  </si>
  <si>
    <t xml:space="preserve">7gN/m2/yr </t>
  </si>
  <si>
    <r>
      <t>7 g N m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 xml:space="preserve"> yr</t>
    </r>
    <r>
      <rPr>
        <i/>
        <vertAlign val="superscript"/>
        <sz val="10"/>
        <rFont val="Arial"/>
        <family val="2"/>
      </rPr>
      <t>-1</t>
    </r>
  </si>
  <si>
    <t>Turn over time scale=</t>
  </si>
  <si>
    <t>---------------------------------------------------------------------------------------------------------------------------------------------------------------------------</t>
  </si>
  <si>
    <t>Mineralization</t>
  </si>
  <si>
    <t>Decomposition /</t>
  </si>
  <si>
    <t>Burial efficiency (month 264)=</t>
  </si>
  <si>
    <t>% of the sedimentation is buried</t>
  </si>
  <si>
    <t>Water temperature</t>
  </si>
  <si>
    <r>
      <t xml:space="preserve">per 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 (temperature sensitivity)</t>
    </r>
  </si>
  <si>
    <t>per month (at 0 degrees)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</si>
</sst>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0" fillId="0" borderId="0" xfId="0" applyBorder="1"/>
    <xf numFmtId="0" fontId="1" fillId="0" borderId="0" xfId="0" applyFont="1" applyBorder="1"/>
    <xf numFmtId="0" fontId="0" fillId="0" borderId="1" xfId="0" applyBorder="1"/>
    <xf numFmtId="2" fontId="0" fillId="0" borderId="0" xfId="0" applyNumberFormat="1" applyBorder="1"/>
    <xf numFmtId="0" fontId="2" fillId="0" borderId="0" xfId="0" applyFont="1"/>
    <xf numFmtId="0" fontId="3" fillId="0" borderId="0" xfId="0" applyFont="1" applyBorder="1"/>
    <xf numFmtId="11" fontId="0" fillId="0" borderId="0" xfId="0" applyNumberFormat="1"/>
    <xf numFmtId="0" fontId="4" fillId="0" borderId="0" xfId="0" applyFon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quotePrefix="1" applyFont="1"/>
    <xf numFmtId="1" fontId="9" fillId="3" borderId="3" xfId="0" applyNumberFormat="1" applyFont="1" applyFill="1" applyBorder="1"/>
    <xf numFmtId="1" fontId="9" fillId="3" borderId="4" xfId="0" applyNumberFormat="1" applyFont="1" applyFill="1" applyBorder="1"/>
    <xf numFmtId="0" fontId="1" fillId="2" borderId="2" xfId="0" applyFont="1" applyFill="1" applyBorder="1"/>
    <xf numFmtId="0" fontId="4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7905056759546"/>
          <c:y val="0.11215808850945101"/>
          <c:w val="0.75635037513397652"/>
          <c:h val="0.72485367979880433"/>
        </c:manualLayout>
      </c:layout>
      <c:scatterChart>
        <c:scatterStyle val="lineMarker"/>
        <c:varyColors val="0"/>
        <c:ser>
          <c:idx val="0"/>
          <c:order val="0"/>
          <c:tx>
            <c:v>Burial</c:v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yVal>
            <c:numRef>
              <c:f>ResultsData!$F$4:$F$411</c:f>
              <c:numCache>
                <c:formatCode>0.00E+00</c:formatCode>
                <c:ptCount val="408"/>
                <c:pt idx="0">
                  <c:v>0</c:v>
                </c:pt>
                <c:pt idx="1">
                  <c:v>2.0999999999999999E-3</c:v>
                </c:pt>
                <c:pt idx="2">
                  <c:v>4.125754499476701E-3</c:v>
                </c:pt>
                <c:pt idx="3">
                  <c:v>6.079888448119606E-3</c:v>
                </c:pt>
                <c:pt idx="4">
                  <c:v>7.9649339905212887E-3</c:v>
                </c:pt>
                <c:pt idx="5">
                  <c:v>9.7833337473016285E-3</c:v>
                </c:pt>
                <c:pt idx="6">
                  <c:v>1.1537443980227871E-2</c:v>
                </c:pt>
                <c:pt idx="7">
                  <c:v>1.3229537645431897E-2</c:v>
                </c:pt>
                <c:pt idx="8">
                  <c:v>1.4861807338680982E-2</c:v>
                </c:pt>
                <c:pt idx="9">
                  <c:v>1.6436368136518498E-2</c:v>
                </c:pt>
                <c:pt idx="10">
                  <c:v>1.7955260336956106E-2</c:v>
                </c:pt>
                <c:pt idx="11">
                  <c:v>1.9420452103268749E-2</c:v>
                </c:pt>
                <c:pt idx="12">
                  <c:v>2.0833842014318295E-2</c:v>
                </c:pt>
                <c:pt idx="13">
                  <c:v>2.2197261524710486E-2</c:v>
                </c:pt>
                <c:pt idx="14">
                  <c:v>2.3512477337973008E-2</c:v>
                </c:pt>
                <c:pt idx="15">
                  <c:v>2.4781193695829894E-2</c:v>
                </c:pt>
                <c:pt idx="16">
                  <c:v>2.6005054586538599E-2</c:v>
                </c:pt>
                <c:pt idx="17">
                  <c:v>2.7185645875151324E-2</c:v>
                </c:pt>
                <c:pt idx="18">
                  <c:v>2.8324497358460956E-2</c:v>
                </c:pt>
                <c:pt idx="19">
                  <c:v>2.9423084747294381E-2</c:v>
                </c:pt>
                <c:pt idx="20">
                  <c:v>3.0482831578721843E-2</c:v>
                </c:pt>
                <c:pt idx="21">
                  <c:v>3.1505111060660118E-2</c:v>
                </c:pt>
                <c:pt idx="22">
                  <c:v>3.2491247851259716E-2</c:v>
                </c:pt>
                <c:pt idx="23">
                  <c:v>3.3442519775381936E-2</c:v>
                </c:pt>
                <c:pt idx="24">
                  <c:v>3.4360159480389764E-2</c:v>
                </c:pt>
                <c:pt idx="25">
                  <c:v>3.524535603339838E-2</c:v>
                </c:pt>
                <c:pt idx="26">
                  <c:v>3.6099256462054793E-2</c:v>
                </c:pt>
                <c:pt idx="27">
                  <c:v>3.692296724084327E-2</c:v>
                </c:pt>
                <c:pt idx="28">
                  <c:v>3.7717555724842422E-2</c:v>
                </c:pt>
                <c:pt idx="29">
                  <c:v>3.8484051532791781E-2</c:v>
                </c:pt>
                <c:pt idx="30">
                  <c:v>3.922344788126008E-2</c:v>
                </c:pt>
                <c:pt idx="31">
                  <c:v>3.9936702871644039E-2</c:v>
                </c:pt>
                <c:pt idx="32">
                  <c:v>4.0624740731665235E-2</c:v>
                </c:pt>
                <c:pt idx="33">
                  <c:v>4.1288453012973923E-2</c:v>
                </c:pt>
                <c:pt idx="34">
                  <c:v>4.1928699746411557E-2</c:v>
                </c:pt>
                <c:pt idx="35">
                  <c:v>4.2546310556428962E-2</c:v>
                </c:pt>
                <c:pt idx="36">
                  <c:v>4.3142085736104299E-2</c:v>
                </c:pt>
                <c:pt idx="37">
                  <c:v>4.3716797284153751E-2</c:v>
                </c:pt>
                <c:pt idx="38">
                  <c:v>4.4271189905278709E-2</c:v>
                </c:pt>
                <c:pt idx="39">
                  <c:v>4.480598197514564E-2</c:v>
                </c:pt>
                <c:pt idx="40">
                  <c:v>4.532186647124916E-2</c:v>
                </c:pt>
                <c:pt idx="41">
                  <c:v>4.5819511870864388E-2</c:v>
                </c:pt>
                <c:pt idx="42">
                  <c:v>4.6299563017252215E-2</c:v>
                </c:pt>
                <c:pt idx="43">
                  <c:v>4.6762641955239874E-2</c:v>
                </c:pt>
                <c:pt idx="44">
                  <c:v>4.7209348737259578E-2</c:v>
                </c:pt>
                <c:pt idx="45">
                  <c:v>4.7640262200889662E-2</c:v>
                </c:pt>
                <c:pt idx="46">
                  <c:v>4.8055940718905732E-2</c:v>
                </c:pt>
                <c:pt idx="47">
                  <c:v>4.8456922922813755E-2</c:v>
                </c:pt>
                <c:pt idx="48">
                  <c:v>4.88437284008027E-2</c:v>
                </c:pt>
                <c:pt idx="49">
                  <c:v>4.9216858371020952E-2</c:v>
                </c:pt>
                <c:pt idx="50">
                  <c:v>4.9576796331049153E-2</c:v>
                </c:pt>
                <c:pt idx="51">
                  <c:v>4.992400868441086E-2</c:v>
                </c:pt>
                <c:pt idx="52">
                  <c:v>5.0258945344932957E-2</c:v>
                </c:pt>
                <c:pt idx="53">
                  <c:v>5.058204031973882E-2</c:v>
                </c:pt>
                <c:pt idx="54">
                  <c:v>5.0893712271629907E-2</c:v>
                </c:pt>
                <c:pt idx="55">
                  <c:v>5.1194365061584229E-2</c:v>
                </c:pt>
                <c:pt idx="56">
                  <c:v>5.1484388272074792E-2</c:v>
                </c:pt>
                <c:pt idx="57">
                  <c:v>5.1764157711886194E-2</c:v>
                </c:pt>
                <c:pt idx="58">
                  <c:v>5.2034035903083344E-2</c:v>
                </c:pt>
                <c:pt idx="59">
                  <c:v>5.2294372550763468E-2</c:v>
                </c:pt>
                <c:pt idx="60">
                  <c:v>5.254550499619999E-2</c:v>
                </c:pt>
                <c:pt idx="61">
                  <c:v>5.2787758653965525E-2</c:v>
                </c:pt>
                <c:pt idx="62">
                  <c:v>5.3021447433600384E-2</c:v>
                </c:pt>
                <c:pt idx="63">
                  <c:v>5.3246874146373031E-2</c:v>
                </c:pt>
                <c:pt idx="64">
                  <c:v>5.3464330897659423E-2</c:v>
                </c:pt>
                <c:pt idx="65">
                  <c:v>5.367409946544989E-2</c:v>
                </c:pt>
                <c:pt idx="66">
                  <c:v>5.3876451665473855E-2</c:v>
                </c:pt>
                <c:pt idx="67">
                  <c:v>5.4071649703415554E-2</c:v>
                </c:pt>
                <c:pt idx="68">
                  <c:v>5.4259946514677179E-2</c:v>
                </c:pt>
                <c:pt idx="69">
                  <c:v>5.4441586092129735E-2</c:v>
                </c:pt>
                <c:pt idx="70">
                  <c:v>5.4616803802276188E-2</c:v>
                </c:pt>
                <c:pt idx="71">
                  <c:v>5.4785826690236746E-2</c:v>
                </c:pt>
                <c:pt idx="72">
                  <c:v>5.4948873773951343E-2</c:v>
                </c:pt>
                <c:pt idx="73">
                  <c:v>5.5106156327980584E-2</c:v>
                </c:pt>
                <c:pt idx="74">
                  <c:v>5.525787815727292E-2</c:v>
                </c:pt>
                <c:pt idx="75">
                  <c:v>5.5404235861252829E-2</c:v>
                </c:pt>
                <c:pt idx="76">
                  <c:v>5.5545419088572044E-2</c:v>
                </c:pt>
                <c:pt idx="77">
                  <c:v>5.5681610782854218E-2</c:v>
                </c:pt>
                <c:pt idx="78">
                  <c:v>5.5812987419751103E-2</c:v>
                </c:pt>
                <c:pt idx="79">
                  <c:v>5.593971923561776E-2</c:v>
                </c:pt>
                <c:pt idx="80">
                  <c:v>5.606197044810287E-2</c:v>
                </c:pt>
                <c:pt idx="81">
                  <c:v>5.6179899468940114E-2</c:v>
                </c:pt>
                <c:pt idx="82">
                  <c:v>5.6293659109216264E-2</c:v>
                </c:pt>
                <c:pt idx="83">
                  <c:v>5.6403396777382098E-2</c:v>
                </c:pt>
                <c:pt idx="84">
                  <c:v>5.650925467026259E-2</c:v>
                </c:pt>
                <c:pt idx="85">
                  <c:v>5.6611369957313917E-2</c:v>
                </c:pt>
                <c:pt idx="86">
                  <c:v>5.6709874958366088E-2</c:v>
                </c:pt>
                <c:pt idx="87">
                  <c:v>5.6804897315081516E-2</c:v>
                </c:pt>
                <c:pt idx="88">
                  <c:v>5.689656015635159E-2</c:v>
                </c:pt>
                <c:pt idx="89">
                  <c:v>5.698498225784572E-2</c:v>
                </c:pt>
                <c:pt idx="90">
                  <c:v>5.7070278195919491E-2</c:v>
                </c:pt>
                <c:pt idx="91">
                  <c:v>5.7152558496081411E-2</c:v>
                </c:pt>
                <c:pt idx="92">
                  <c:v>5.7231929776210604E-2</c:v>
                </c:pt>
                <c:pt idx="93">
                  <c:v>5.7308494884711042E-2</c:v>
                </c:pt>
                <c:pt idx="94">
                  <c:v>5.7382353033781378E-2</c:v>
                </c:pt>
                <c:pt idx="95">
                  <c:v>5.7453599927972922E-2</c:v>
                </c:pt>
                <c:pt idx="96">
                  <c:v>5.7522327888202565E-2</c:v>
                </c:pt>
                <c:pt idx="97">
                  <c:v>5.7588625971381167E-2</c:v>
                </c:pt>
                <c:pt idx="98">
                  <c:v>5.765258008581247E-2</c:v>
                </c:pt>
                <c:pt idx="99">
                  <c:v>5.771427310251212E-2</c:v>
                </c:pt>
                <c:pt idx="100">
                  <c:v>5.7773784962590981E-2</c:v>
                </c:pt>
                <c:pt idx="101">
                  <c:v>5.7831192780841922E-2</c:v>
                </c:pt>
                <c:pt idx="102">
                  <c:v>5.7886570945664288E-2</c:v>
                </c:pt>
                <c:pt idx="103">
                  <c:v>5.7939991215455552E-2</c:v>
                </c:pt>
                <c:pt idx="104">
                  <c:v>5.7991522811595045E-2</c:v>
                </c:pt>
                <c:pt idx="105">
                  <c:v>5.8041232508140195E-2</c:v>
                </c:pt>
                <c:pt idx="106">
                  <c:v>5.8089184718351589E-2</c:v>
                </c:pt>
                <c:pt idx="107">
                  <c:v>5.8135441578159024E-2</c:v>
                </c:pt>
                <c:pt idx="108">
                  <c:v>5.8180063026676436E-2</c:v>
                </c:pt>
                <c:pt idx="109">
                  <c:v>5.8223106883870397E-2</c:v>
                </c:pt>
                <c:pt idx="110">
                  <c:v>5.8264628925482551E-2</c:v>
                </c:pt>
                <c:pt idx="111">
                  <c:v>5.8304682955303146E-2</c:v>
                </c:pt>
                <c:pt idx="112">
                  <c:v>5.8343320874889457E-2</c:v>
                </c:pt>
                <c:pt idx="113">
                  <c:v>5.8380592750819159E-2</c:v>
                </c:pt>
                <c:pt idx="114">
                  <c:v>5.8416546879566079E-2</c:v>
                </c:pt>
                <c:pt idx="115">
                  <c:v>5.8451229850082186E-2</c:v>
                </c:pt>
                <c:pt idx="116">
                  <c:v>5.8484686604167065E-2</c:v>
                </c:pt>
                <c:pt idx="117">
                  <c:v>5.8516960494702938E-2</c:v>
                </c:pt>
                <c:pt idx="118">
                  <c:v>5.8548093341830858E-2</c:v>
                </c:pt>
                <c:pt idx="119">
                  <c:v>5.8578125487140822E-2</c:v>
                </c:pt>
                <c:pt idx="120">
                  <c:v>5.8607095845945874E-2</c:v>
                </c:pt>
                <c:pt idx="121">
                  <c:v>5.8635041957708148E-2</c:v>
                </c:pt>
                <c:pt idx="122">
                  <c:v>5.866200003468211E-2</c:v>
                </c:pt>
                <c:pt idx="123">
                  <c:v>5.8688005008837932E-2</c:v>
                </c:pt>
                <c:pt idx="124">
                  <c:v>5.8713090577125981E-2</c:v>
                </c:pt>
                <c:pt idx="125">
                  <c:v>5.8737289245140975E-2</c:v>
                </c:pt>
                <c:pt idx="126">
                  <c:v>5.8760632369242269E-2</c:v>
                </c:pt>
                <c:pt idx="127">
                  <c:v>5.8783150197185136E-2</c:v>
                </c:pt>
                <c:pt idx="128">
                  <c:v>5.8804871907315467E-2</c:v>
                </c:pt>
                <c:pt idx="129">
                  <c:v>5.8825825646378734E-2</c:v>
                </c:pt>
                <c:pt idx="130">
                  <c:v>5.8846038565992201E-2</c:v>
                </c:pt>
                <c:pt idx="131">
                  <c:v>5.8865536857827694E-2</c:v>
                </c:pt>
                <c:pt idx="132">
                  <c:v>5.8884345787550488E-2</c:v>
                </c:pt>
                <c:pt idx="133">
                  <c:v>5.8902489727558245E-2</c:v>
                </c:pt>
                <c:pt idx="134">
                  <c:v>5.891999218856251E-2</c:v>
                </c:pt>
                <c:pt idx="135">
                  <c:v>5.8936875850053604E-2</c:v>
                </c:pt>
                <c:pt idx="136">
                  <c:v>5.8953162589688475E-2</c:v>
                </c:pt>
                <c:pt idx="137">
                  <c:v>5.8968873511639493E-2</c:v>
                </c:pt>
                <c:pt idx="138">
                  <c:v>5.8984028973941019E-2</c:v>
                </c:pt>
                <c:pt idx="139">
                  <c:v>5.8998648614869094E-2</c:v>
                </c:pt>
                <c:pt idx="140">
                  <c:v>5.9012751378388524E-2</c:v>
                </c:pt>
                <c:pt idx="141">
                  <c:v>5.9026355538700198E-2</c:v>
                </c:pt>
                <c:pt idx="142">
                  <c:v>5.9039478723920666E-2</c:v>
                </c:pt>
                <c:pt idx="143">
                  <c:v>5.9052137938924394E-2</c:v>
                </c:pt>
                <c:pt idx="144">
                  <c:v>5.9064349587378509E-2</c:v>
                </c:pt>
                <c:pt idx="145">
                  <c:v>5.9076129492998494E-2</c:v>
                </c:pt>
                <c:pt idx="146">
                  <c:v>5.9087492920052345E-2</c:v>
                </c:pt>
                <c:pt idx="147">
                  <c:v>5.9098454593139872E-2</c:v>
                </c:pt>
                <c:pt idx="148">
                  <c:v>5.9109028716272653E-2</c:v>
                </c:pt>
                <c:pt idx="149">
                  <c:v>5.9119228991279457E-2</c:v>
                </c:pt>
                <c:pt idx="150">
                  <c:v>5.9129068635560847E-2</c:v>
                </c:pt>
                <c:pt idx="151">
                  <c:v>5.9138560399216222E-2</c:v>
                </c:pt>
                <c:pt idx="152">
                  <c:v>5.9147716581565188E-2</c:v>
                </c:pt>
                <c:pt idx="153">
                  <c:v>5.9156549047084915E-2</c:v>
                </c:pt>
                <c:pt idx="154">
                  <c:v>5.9165069240784005E-2</c:v>
                </c:pt>
                <c:pt idx="155">
                  <c:v>5.9173288203032734E-2</c:v>
                </c:pt>
                <c:pt idx="156">
                  <c:v>5.9181216583869108E-2</c:v>
                </c:pt>
                <c:pt idx="157">
                  <c:v>5.918886465679904E-2</c:v>
                </c:pt>
                <c:pt idx="158">
                  <c:v>5.9196242332108621E-2</c:v>
                </c:pt>
                <c:pt idx="159">
                  <c:v>5.9203359169705809E-2</c:v>
                </c:pt>
                <c:pt idx="160">
                  <c:v>5.9210224391507964E-2</c:v>
                </c:pt>
                <c:pt idx="161">
                  <c:v>5.9216846893391593E-2</c:v>
                </c:pt>
                <c:pt idx="162">
                  <c:v>5.9223235256719478E-2</c:v>
                </c:pt>
                <c:pt idx="163">
                  <c:v>5.922939775946031E-2</c:v>
                </c:pt>
                <c:pt idx="164">
                  <c:v>5.9235342386915218E-2</c:v>
                </c:pt>
                <c:pt idx="165">
                  <c:v>5.9241076842064963E-2</c:v>
                </c:pt>
                <c:pt idx="166">
                  <c:v>5.9246608555551465E-2</c:v>
                </c:pt>
                <c:pt idx="167">
                  <c:v>5.9251944695306272E-2</c:v>
                </c:pt>
                <c:pt idx="168">
                  <c:v>5.925709217583873E-2</c:v>
                </c:pt>
                <c:pt idx="169">
                  <c:v>5.9262057667195674E-2</c:v>
                </c:pt>
                <c:pt idx="170">
                  <c:v>5.9266847603604456E-2</c:v>
                </c:pt>
                <c:pt idx="171">
                  <c:v>5.9271468191810298E-2</c:v>
                </c:pt>
                <c:pt idx="172">
                  <c:v>5.927592541911899E-2</c:v>
                </c:pt>
                <c:pt idx="173">
                  <c:v>5.9280225061155059E-2</c:v>
                </c:pt>
                <c:pt idx="174">
                  <c:v>5.9284372689345874E-2</c:v>
                </c:pt>
                <c:pt idx="175">
                  <c:v>5.9288373678140979E-2</c:v>
                </c:pt>
                <c:pt idx="176">
                  <c:v>5.9292233211976242E-2</c:v>
                </c:pt>
                <c:pt idx="177">
                  <c:v>5.9295956291991775E-2</c:v>
                </c:pt>
                <c:pt idx="178">
                  <c:v>5.9299547742512448E-2</c:v>
                </c:pt>
                <c:pt idx="179">
                  <c:v>5.9303012217299063E-2</c:v>
                </c:pt>
                <c:pt idx="180">
                  <c:v>5.9306354205578726E-2</c:v>
                </c:pt>
                <c:pt idx="181">
                  <c:v>5.9309578037861937E-2</c:v>
                </c:pt>
                <c:pt idx="182">
                  <c:v>5.9312687891553972E-2</c:v>
                </c:pt>
                <c:pt idx="183">
                  <c:v>5.9315687796367936E-2</c:v>
                </c:pt>
                <c:pt idx="184">
                  <c:v>5.9318581639546467E-2</c:v>
                </c:pt>
                <c:pt idx="185">
                  <c:v>5.9321373170898702E-2</c:v>
                </c:pt>
                <c:pt idx="186">
                  <c:v>5.9324066007659278E-2</c:v>
                </c:pt>
                <c:pt idx="187">
                  <c:v>5.932666363917552E-2</c:v>
                </c:pt>
                <c:pt idx="188">
                  <c:v>5.9329169431428852E-2</c:v>
                </c:pt>
                <c:pt idx="189">
                  <c:v>5.9331586631396434E-2</c:v>
                </c:pt>
                <c:pt idx="190">
                  <c:v>5.9333918371258572E-2</c:v>
                </c:pt>
                <c:pt idx="191">
                  <c:v>5.9336167672457293E-2</c:v>
                </c:pt>
                <c:pt idx="192">
                  <c:v>5.9338337449611582E-2</c:v>
                </c:pt>
                <c:pt idx="193">
                  <c:v>5.9340430514294037E-2</c:v>
                </c:pt>
                <c:pt idx="194">
                  <c:v>5.9342449578674121E-2</c:v>
                </c:pt>
                <c:pt idx="195">
                  <c:v>5.9344397259032546E-2</c:v>
                </c:pt>
                <c:pt idx="196">
                  <c:v>5.9346276079151411E-2</c:v>
                </c:pt>
                <c:pt idx="197">
                  <c:v>5.9348088473584505E-2</c:v>
                </c:pt>
                <c:pt idx="198">
                  <c:v>5.9349836790811968E-2</c:v>
                </c:pt>
                <c:pt idx="199">
                  <c:v>5.9351523296283425E-2</c:v>
                </c:pt>
                <c:pt idx="200">
                  <c:v>5.9353150175353517E-2</c:v>
                </c:pt>
                <c:pt idx="201">
                  <c:v>5.9354719536113675E-2</c:v>
                </c:pt>
                <c:pt idx="202">
                  <c:v>5.9356233412123774E-2</c:v>
                </c:pt>
                <c:pt idx="203">
                  <c:v>5.9357693765047147E-2</c:v>
                </c:pt>
                <c:pt idx="204">
                  <c:v>5.9359102487192561E-2</c:v>
                </c:pt>
                <c:pt idx="205">
                  <c:v>5.9360461403966162E-2</c:v>
                </c:pt>
                <c:pt idx="206">
                  <c:v>5.9361772276236902E-2</c:v>
                </c:pt>
                <c:pt idx="207">
                  <c:v>5.9363036802618181E-2</c:v>
                </c:pt>
                <c:pt idx="208">
                  <c:v>5.9364256621668929E-2</c:v>
                </c:pt>
                <c:pt idx="209">
                  <c:v>5.9365433314016829E-2</c:v>
                </c:pt>
                <c:pt idx="210">
                  <c:v>5.9366568404406489E-2</c:v>
                </c:pt>
                <c:pt idx="211">
                  <c:v>5.9367663363675133E-2</c:v>
                </c:pt>
                <c:pt idx="212">
                  <c:v>5.9368719610658559E-2</c:v>
                </c:pt>
                <c:pt idx="213">
                  <c:v>5.9369738514029616E-2</c:v>
                </c:pt>
                <c:pt idx="214">
                  <c:v>5.9370721394071749E-2</c:v>
                </c:pt>
                <c:pt idx="215">
                  <c:v>5.9371669524389749E-2</c:v>
                </c:pt>
                <c:pt idx="216">
                  <c:v>5.9372584133560127E-2</c:v>
                </c:pt>
                <c:pt idx="217">
                  <c:v>5.9373466406723058E-2</c:v>
                </c:pt>
                <c:pt idx="218">
                  <c:v>5.9374317487118078E-2</c:v>
                </c:pt>
                <c:pt idx="219">
                  <c:v>5.9375138477565523E-2</c:v>
                </c:pt>
                <c:pt idx="220">
                  <c:v>5.9375930441895493E-2</c:v>
                </c:pt>
                <c:pt idx="221">
                  <c:v>5.9376694406326383E-2</c:v>
                </c:pt>
                <c:pt idx="222">
                  <c:v>5.9377431360794632E-2</c:v>
                </c:pt>
                <c:pt idx="223">
                  <c:v>5.9378142260237472E-2</c:v>
                </c:pt>
                <c:pt idx="224">
                  <c:v>5.9378828025830339E-2</c:v>
                </c:pt>
                <c:pt idx="225">
                  <c:v>5.9379489546180497E-2</c:v>
                </c:pt>
                <c:pt idx="226">
                  <c:v>5.93801276784785E-2</c:v>
                </c:pt>
                <c:pt idx="227">
                  <c:v>5.9380743249608937E-2</c:v>
                </c:pt>
                <c:pt idx="228">
                  <c:v>5.9381337057221928E-2</c:v>
                </c:pt>
                <c:pt idx="229">
                  <c:v>5.9381909870766608E-2</c:v>
                </c:pt>
                <c:pt idx="230">
                  <c:v>5.9382462432488271E-2</c:v>
                </c:pt>
                <c:pt idx="231">
                  <c:v>5.9382995458390125E-2</c:v>
                </c:pt>
                <c:pt idx="232">
                  <c:v>5.93835096391611E-2</c:v>
                </c:pt>
                <c:pt idx="233">
                  <c:v>5.9384005641070776E-2</c:v>
                </c:pt>
                <c:pt idx="234">
                  <c:v>5.9384484106832815E-2</c:v>
                </c:pt>
                <c:pt idx="235">
                  <c:v>5.9384945656437711E-2</c:v>
                </c:pt>
                <c:pt idx="236">
                  <c:v>5.9385390887956219E-2</c:v>
                </c:pt>
                <c:pt idx="237">
                  <c:v>5.9385820378314275E-2</c:v>
                </c:pt>
                <c:pt idx="238">
                  <c:v>5.9386234684040612E-2</c:v>
                </c:pt>
                <c:pt idx="239">
                  <c:v>5.938663434198789E-2</c:v>
                </c:pt>
                <c:pt idx="240">
                  <c:v>5.938701987002834E-2</c:v>
                </c:pt>
                <c:pt idx="241">
                  <c:v>5.938739176772484E-2</c:v>
                </c:pt>
                <c:pt idx="242">
                  <c:v>5.9387750516978172E-2</c:v>
                </c:pt>
                <c:pt idx="243">
                  <c:v>5.9388096582651567E-2</c:v>
                </c:pt>
                <c:pt idx="244">
                  <c:v>5.9388430413173002E-2</c:v>
                </c:pt>
                <c:pt idx="245">
                  <c:v>5.9388752441116271E-2</c:v>
                </c:pt>
                <c:pt idx="246">
                  <c:v>5.9389063083761524E-2</c:v>
                </c:pt>
                <c:pt idx="247">
                  <c:v>5.9389362743635973E-2</c:v>
                </c:pt>
                <c:pt idx="248">
                  <c:v>5.9389651809035479E-2</c:v>
                </c:pt>
                <c:pt idx="249">
                  <c:v>5.9389930654527724E-2</c:v>
                </c:pt>
                <c:pt idx="250">
                  <c:v>5.9390199641437519E-2</c:v>
                </c:pt>
                <c:pt idx="251">
                  <c:v>5.9390459118315045E-2</c:v>
                </c:pt>
                <c:pt idx="252">
                  <c:v>5.9390709421387494E-2</c:v>
                </c:pt>
                <c:pt idx="253">
                  <c:v>5.9390950874994769E-2</c:v>
                </c:pt>
                <c:pt idx="254">
                  <c:v>5.9391183792009687E-2</c:v>
                </c:pt>
                <c:pt idx="255">
                  <c:v>5.9391408474243491E-2</c:v>
                </c:pt>
                <c:pt idx="256">
                  <c:v>5.9391625212836863E-2</c:v>
                </c:pt>
                <c:pt idx="257">
                  <c:v>5.9391834288637209E-2</c:v>
                </c:pt>
                <c:pt idx="258">
                  <c:v>5.9392035972562589E-2</c:v>
                </c:pt>
                <c:pt idx="259">
                  <c:v>5.9392230525952744E-2</c:v>
                </c:pt>
                <c:pt idx="260">
                  <c:v>5.939241820090773E-2</c:v>
                </c:pt>
                <c:pt idx="261">
                  <c:v>5.939259924061463E-2</c:v>
                </c:pt>
                <c:pt idx="262">
                  <c:v>5.9392773879662658E-2</c:v>
                </c:pt>
                <c:pt idx="263">
                  <c:v>5.9392942344347104E-2</c:v>
                </c:pt>
                <c:pt idx="264">
                  <c:v>5.9393104852962592E-2</c:v>
                </c:pt>
                <c:pt idx="265">
                  <c:v>5.9393261616085928E-2</c:v>
                </c:pt>
                <c:pt idx="266">
                  <c:v>5.9393412836848992E-2</c:v>
                </c:pt>
                <c:pt idx="267">
                  <c:v>5.9393558711201951E-2</c:v>
                </c:pt>
                <c:pt idx="268">
                  <c:v>5.9393699428167107E-2</c:v>
                </c:pt>
                <c:pt idx="269">
                  <c:v>5.9393835170083939E-2</c:v>
                </c:pt>
                <c:pt idx="270">
                  <c:v>5.9393966112845267E-2</c:v>
                </c:pt>
                <c:pt idx="271">
                  <c:v>5.9394092426125228E-2</c:v>
                </c:pt>
                <c:pt idx="272">
                  <c:v>5.9394214273599151E-2</c:v>
                </c:pt>
                <c:pt idx="273">
                  <c:v>5.9394331813155607E-2</c:v>
                </c:pt>
                <c:pt idx="274">
                  <c:v>5.9394445197101013E-2</c:v>
                </c:pt>
                <c:pt idx="275">
                  <c:v>5.9394554572356997E-2</c:v>
                </c:pt>
                <c:pt idx="276">
                  <c:v>5.9394660080650787E-2</c:v>
                </c:pt>
                <c:pt idx="277">
                  <c:v>5.9394761858698804E-2</c:v>
                </c:pt>
                <c:pt idx="278">
                  <c:v>5.9394860038383922E-2</c:v>
                </c:pt>
                <c:pt idx="279">
                  <c:v>5.9394954746926243E-2</c:v>
                </c:pt>
                <c:pt idx="280">
                  <c:v>5.939504610704803E-2</c:v>
                </c:pt>
                <c:pt idx="281">
                  <c:v>5.9395134237132684E-2</c:v>
                </c:pt>
                <c:pt idx="282">
                  <c:v>5.9395219251378188E-2</c:v>
                </c:pt>
                <c:pt idx="283">
                  <c:v>5.9395301259945008E-2</c:v>
                </c:pt>
                <c:pt idx="284">
                  <c:v>5.9395380369098937E-2</c:v>
                </c:pt>
                <c:pt idx="285">
                  <c:v>5.9395456681348706E-2</c:v>
                </c:pt>
                <c:pt idx="286">
                  <c:v>5.9395530295578876E-2</c:v>
                </c:pt>
                <c:pt idx="287">
                  <c:v>5.9395601307177907E-2</c:v>
                </c:pt>
                <c:pt idx="288">
                  <c:v>5.9395669808161841E-2</c:v>
                </c:pt>
                <c:pt idx="289">
                  <c:v>5.9395735887293473E-2</c:v>
                </c:pt>
                <c:pt idx="290">
                  <c:v>5.939579963019738E-2</c:v>
                </c:pt>
                <c:pt idx="291">
                  <c:v>5.9395861119470907E-2</c:v>
                </c:pt>
                <c:pt idx="292">
                  <c:v>5.9395920434791152E-2</c:v>
                </c:pt>
                <c:pt idx="293">
                  <c:v>5.9395977653018232E-2</c:v>
                </c:pt>
                <c:pt idx="294">
                  <c:v>5.9396032848294887E-2</c:v>
                </c:pt>
                <c:pt idx="295">
                  <c:v>5.9396086092142517E-2</c:v>
                </c:pt>
                <c:pt idx="296">
                  <c:v>5.9396137453553891E-2</c:v>
                </c:pt>
                <c:pt idx="297">
                  <c:v>5.939618699908257E-2</c:v>
                </c:pt>
                <c:pt idx="298">
                  <c:v>5.9396234792929062E-2</c:v>
                </c:pt>
                <c:pt idx="299">
                  <c:v>5.9396280897024104E-2</c:v>
                </c:pt>
                <c:pt idx="300">
                  <c:v>5.9396325371108859E-2</c:v>
                </c:pt>
                <c:pt idx="301">
                  <c:v>5.9396368272812333E-2</c:v>
                </c:pt>
                <c:pt idx="302">
                  <c:v>5.9396409657726072E-2</c:v>
                </c:pt>
                <c:pt idx="303">
                  <c:v>5.9396449579476158E-2</c:v>
                </c:pt>
                <c:pt idx="304">
                  <c:v>5.9396488089792775E-2</c:v>
                </c:pt>
                <c:pt idx="305">
                  <c:v>5.9396525238577136E-2</c:v>
                </c:pt>
                <c:pt idx="306">
                  <c:v>5.9396561073966216E-2</c:v>
                </c:pt>
                <c:pt idx="307">
                  <c:v>5.9396595642395106E-2</c:v>
                </c:pt>
                <c:pt idx="308">
                  <c:v>5.9396628988657191E-2</c:v>
                </c:pt>
                <c:pt idx="309">
                  <c:v>5.9396661155962156E-2</c:v>
                </c:pt>
                <c:pt idx="310">
                  <c:v>5.9396692185992056E-2</c:v>
                </c:pt>
                <c:pt idx="311">
                  <c:v>5.9396722118955234E-2</c:v>
                </c:pt>
                <c:pt idx="312">
                  <c:v>5.9396750993638503E-2</c:v>
                </c:pt>
                <c:pt idx="313">
                  <c:v>5.9396778847457324E-2</c:v>
                </c:pt>
                <c:pt idx="314">
                  <c:v>5.9396805716504381E-2</c:v>
                </c:pt>
                <c:pt idx="315">
                  <c:v>5.9396831635596274E-2</c:v>
                </c:pt>
                <c:pt idx="316">
                  <c:v>5.9396856638318667E-2</c:v>
                </c:pt>
                <c:pt idx="317">
                  <c:v>5.9396880757069795E-2</c:v>
                </c:pt>
                <c:pt idx="318">
                  <c:v>5.9396904023102479E-2</c:v>
                </c:pt>
                <c:pt idx="319">
                  <c:v>5.9396926466564567E-2</c:v>
                </c:pt>
                <c:pt idx="320">
                  <c:v>5.9396948116538048E-2</c:v>
                </c:pt>
                <c:pt idx="321">
                  <c:v>5.9396969001076702E-2</c:v>
                </c:pt>
                <c:pt idx="322">
                  <c:v>5.9396989147242486E-2</c:v>
                </c:pt>
                <c:pt idx="323">
                  <c:v>5.9397008581140588E-2</c:v>
                </c:pt>
                <c:pt idx="324">
                  <c:v>5.9397027327953211E-2</c:v>
                </c:pt>
                <c:pt idx="325">
                  <c:v>5.9397045411972271E-2</c:v>
                </c:pt>
                <c:pt idx="326">
                  <c:v>5.9397062856630829E-2</c:v>
                </c:pt>
                <c:pt idx="327">
                  <c:v>5.9397079684533484E-2</c:v>
                </c:pt>
                <c:pt idx="328">
                  <c:v>5.939709591748564E-2</c:v>
                </c:pt>
                <c:pt idx="329">
                  <c:v>5.939711157652177E-2</c:v>
                </c:pt>
                <c:pt idx="330">
                  <c:v>5.9397126681932672E-2</c:v>
                </c:pt>
                <c:pt idx="331">
                  <c:v>5.9397141253291763E-2</c:v>
                </c:pt>
                <c:pt idx="332">
                  <c:v>5.9397155309480455E-2</c:v>
                </c:pt>
                <c:pt idx="333">
                  <c:v>5.9397168868712588E-2</c:v>
                </c:pt>
                <c:pt idx="334">
                  <c:v>5.9397181948558073E-2</c:v>
                </c:pt>
                <c:pt idx="335">
                  <c:v>5.9397194565965608E-2</c:v>
                </c:pt>
                <c:pt idx="336">
                  <c:v>5.93972067372847E-2</c:v>
                </c:pt>
                <c:pt idx="337">
                  <c:v>5.9397218478286801E-2</c:v>
                </c:pt>
                <c:pt idx="338">
                  <c:v>5.9397229804185769E-2</c:v>
                </c:pt>
                <c:pt idx="339">
                  <c:v>5.9397240729657574E-2</c:v>
                </c:pt>
                <c:pt idx="340">
                  <c:v>5.9397251268859315E-2</c:v>
                </c:pt>
                <c:pt idx="341">
                  <c:v>5.9397261435447588E-2</c:v>
                </c:pt>
                <c:pt idx="342">
                  <c:v>5.9397271242596132E-2</c:v>
                </c:pt>
                <c:pt idx="343">
                  <c:v>5.9397280703012936E-2</c:v>
                </c:pt>
                <c:pt idx="344">
                  <c:v>5.9397289828956701E-2</c:v>
                </c:pt>
                <c:pt idx="345">
                  <c:v>5.9397298632252717E-2</c:v>
                </c:pt>
                <c:pt idx="346">
                  <c:v>5.9397307124308206E-2</c:v>
                </c:pt>
                <c:pt idx="347">
                  <c:v>5.9397315316127075E-2</c:v>
                </c:pt>
                <c:pt idx="348">
                  <c:v>5.939732321832418E-2</c:v>
                </c:pt>
                <c:pt idx="349">
                  <c:v>5.9397330841139115E-2</c:v>
                </c:pt>
                <c:pt idx="350">
                  <c:v>5.9397338194449409E-2</c:v>
                </c:pt>
                <c:pt idx="351">
                  <c:v>5.9397345287783419E-2</c:v>
                </c:pt>
                <c:pt idx="352">
                  <c:v>5.9397352130332599E-2</c:v>
                </c:pt>
                <c:pt idx="353">
                  <c:v>5.9397358730963461E-2</c:v>
                </c:pt>
                <c:pt idx="354">
                  <c:v>5.939736509822903E-2</c:v>
                </c:pt>
                <c:pt idx="355">
                  <c:v>5.9397371240379901E-2</c:v>
                </c:pt>
                <c:pt idx="356">
                  <c:v>5.9397377165375041E-2</c:v>
                </c:pt>
                <c:pt idx="357">
                  <c:v>5.9397382880891969E-2</c:v>
                </c:pt>
                <c:pt idx="358">
                  <c:v>5.9397388394336788E-2</c:v>
                </c:pt>
                <c:pt idx="359">
                  <c:v>5.9397393712853769E-2</c:v>
                </c:pt>
                <c:pt idx="360">
                  <c:v>5.939739884333458E-2</c:v>
                </c:pt>
                <c:pt idx="361">
                  <c:v>5.9397403792427243E-2</c:v>
                </c:pt>
                <c:pt idx="362">
                  <c:v>5.9397408566544733E-2</c:v>
                </c:pt>
                <c:pt idx="363">
                  <c:v>5.9397413171873303E-2</c:v>
                </c:pt>
                <c:pt idx="364">
                  <c:v>5.9397417614380478E-2</c:v>
                </c:pt>
                <c:pt idx="365">
                  <c:v>5.9397421899822805E-2</c:v>
                </c:pt>
                <c:pt idx="366">
                  <c:v>5.9397426033753316E-2</c:v>
                </c:pt>
                <c:pt idx="367">
                  <c:v>5.939743002152871E-2</c:v>
                </c:pt>
                <c:pt idx="368">
                  <c:v>5.93974338683163E-2</c:v>
                </c:pt>
                <c:pt idx="369">
                  <c:v>5.9397437579100723E-2</c:v>
                </c:pt>
                <c:pt idx="370">
                  <c:v>5.9397441158690369E-2</c:v>
                </c:pt>
                <c:pt idx="371">
                  <c:v>5.9397444611723617E-2</c:v>
                </c:pt>
                <c:pt idx="372">
                  <c:v>5.9397447942674875E-2</c:v>
                </c:pt>
                <c:pt idx="373">
                  <c:v>5.9397451155860342E-2</c:v>
                </c:pt>
                <c:pt idx="374">
                  <c:v>5.9397454255443641E-2</c:v>
                </c:pt>
                <c:pt idx="375">
                  <c:v>5.9397457245441175E-2</c:v>
                </c:pt>
                <c:pt idx="376">
                  <c:v>5.9397460129727346E-2</c:v>
                </c:pt>
                <c:pt idx="377">
                  <c:v>5.9397462912039581E-2</c:v>
                </c:pt>
                <c:pt idx="378">
                  <c:v>5.9397465595983169E-2</c:v>
                </c:pt>
                <c:pt idx="379">
                  <c:v>5.9397468185035933E-2</c:v>
                </c:pt>
                <c:pt idx="380">
                  <c:v>5.9397470682552723E-2</c:v>
                </c:pt>
                <c:pt idx="381">
                  <c:v>5.939747309176982E-2</c:v>
                </c:pt>
                <c:pt idx="382">
                  <c:v>5.9397475415809031E-2</c:v>
                </c:pt>
                <c:pt idx="383">
                  <c:v>5.939747765768183E-2</c:v>
                </c:pt>
                <c:pt idx="384">
                  <c:v>5.9397479820293218E-2</c:v>
                </c:pt>
                <c:pt idx="385">
                  <c:v>5.939748190644549E-2</c:v>
                </c:pt>
                <c:pt idx="386">
                  <c:v>5.9397483918841844E-2</c:v>
                </c:pt>
                <c:pt idx="387">
                  <c:v>5.9397485860089916E-2</c:v>
                </c:pt>
                <c:pt idx="388">
                  <c:v>5.9397487732705166E-2</c:v>
                </c:pt>
                <c:pt idx="389">
                  <c:v>5.9397489539114105E-2</c:v>
                </c:pt>
                <c:pt idx="390">
                  <c:v>5.9397491281657458E-2</c:v>
                </c:pt>
                <c:pt idx="391">
                  <c:v>5.9397492962593189E-2</c:v>
                </c:pt>
                <c:pt idx="392">
                  <c:v>5.9397494584099451E-2</c:v>
                </c:pt>
                <c:pt idx="393">
                  <c:v>5.9397496148277343E-2</c:v>
                </c:pt>
                <c:pt idx="394">
                  <c:v>5.9397497657153721E-2</c:v>
                </c:pt>
                <c:pt idx="395">
                  <c:v>5.9397499112683778E-2</c:v>
                </c:pt>
                <c:pt idx="396">
                  <c:v>5.9397500516753576E-2</c:v>
                </c:pt>
                <c:pt idx="397">
                  <c:v>5.9397501871182486E-2</c:v>
                </c:pt>
                <c:pt idx="398">
                  <c:v>5.9397503177725561E-2</c:v>
                </c:pt>
                <c:pt idx="399">
                  <c:v>5.9397504438075809E-2</c:v>
                </c:pt>
                <c:pt idx="400">
                  <c:v>5.9397505653866374E-2</c:v>
                </c:pt>
                <c:pt idx="401">
                  <c:v>5.9397506826672664E-2</c:v>
                </c:pt>
                <c:pt idx="402">
                  <c:v>5.9397507958014378E-2</c:v>
                </c:pt>
                <c:pt idx="403">
                  <c:v>5.9397509049357512E-2</c:v>
                </c:pt>
                <c:pt idx="404">
                  <c:v>5.9397510102116198E-2</c:v>
                </c:pt>
                <c:pt idx="405">
                  <c:v>5.9397511117654608E-2</c:v>
                </c:pt>
                <c:pt idx="406">
                  <c:v>5.9397512097288656E-2</c:v>
                </c:pt>
                <c:pt idx="407">
                  <c:v>5.9397513042287749E-2</c:v>
                </c:pt>
              </c:numCache>
            </c:numRef>
          </c:yVal>
          <c:smooth val="0"/>
        </c:ser>
        <c:ser>
          <c:idx val="1"/>
          <c:order val="1"/>
          <c:tx>
            <c:v>Sedimentation</c:v>
          </c:tx>
          <c:spPr>
            <a:ln w="57150">
              <a:solidFill>
                <a:srgbClr val="00B050"/>
              </a:solidFill>
            </a:ln>
          </c:spPr>
          <c:marker>
            <c:symbol val="none"/>
          </c:marker>
          <c:yVal>
            <c:numRef>
              <c:f>ResultsData!$I$3:$I$411</c:f>
              <c:numCache>
                <c:formatCode>General</c:formatCode>
                <c:ptCount val="409"/>
                <c:pt idx="0">
                  <c:v>0.58333333333333337</c:v>
                </c:pt>
                <c:pt idx="1">
                  <c:v>0.58333333333333337</c:v>
                </c:pt>
                <c:pt idx="2">
                  <c:v>0.58333333333333337</c:v>
                </c:pt>
                <c:pt idx="3">
                  <c:v>0.58333333333333337</c:v>
                </c:pt>
                <c:pt idx="4">
                  <c:v>0.58333333333333337</c:v>
                </c:pt>
                <c:pt idx="5">
                  <c:v>0.58333333333333337</c:v>
                </c:pt>
                <c:pt idx="6">
                  <c:v>0.58333333333333337</c:v>
                </c:pt>
                <c:pt idx="7">
                  <c:v>0.58333333333333337</c:v>
                </c:pt>
                <c:pt idx="8">
                  <c:v>0.58333333333333337</c:v>
                </c:pt>
                <c:pt idx="9">
                  <c:v>0.58333333333333337</c:v>
                </c:pt>
                <c:pt idx="10">
                  <c:v>0.58333333333333337</c:v>
                </c:pt>
                <c:pt idx="11">
                  <c:v>0.58333333333333337</c:v>
                </c:pt>
                <c:pt idx="12">
                  <c:v>0.58333333333333337</c:v>
                </c:pt>
                <c:pt idx="13">
                  <c:v>0.58333333333333337</c:v>
                </c:pt>
                <c:pt idx="14">
                  <c:v>0.58333333333333337</c:v>
                </c:pt>
                <c:pt idx="15">
                  <c:v>0.58333333333333337</c:v>
                </c:pt>
                <c:pt idx="16">
                  <c:v>0.58333333333333337</c:v>
                </c:pt>
                <c:pt idx="17">
                  <c:v>0.58333333333333337</c:v>
                </c:pt>
                <c:pt idx="18">
                  <c:v>0.58333333333333337</c:v>
                </c:pt>
                <c:pt idx="19">
                  <c:v>0.58333333333333337</c:v>
                </c:pt>
                <c:pt idx="20">
                  <c:v>0.58333333333333337</c:v>
                </c:pt>
                <c:pt idx="21">
                  <c:v>0.58333333333333337</c:v>
                </c:pt>
                <c:pt idx="22">
                  <c:v>0.58333333333333337</c:v>
                </c:pt>
                <c:pt idx="23">
                  <c:v>0.58333333333333337</c:v>
                </c:pt>
                <c:pt idx="24">
                  <c:v>0.58333333333333337</c:v>
                </c:pt>
                <c:pt idx="25">
                  <c:v>0.58333333333333337</c:v>
                </c:pt>
                <c:pt idx="26">
                  <c:v>0.58333333333333337</c:v>
                </c:pt>
                <c:pt idx="27">
                  <c:v>0.58333333333333337</c:v>
                </c:pt>
                <c:pt idx="28">
                  <c:v>0.58333333333333337</c:v>
                </c:pt>
                <c:pt idx="29">
                  <c:v>0.58333333333333337</c:v>
                </c:pt>
                <c:pt idx="30">
                  <c:v>0.58333333333333337</c:v>
                </c:pt>
                <c:pt idx="31">
                  <c:v>0.58333333333333337</c:v>
                </c:pt>
                <c:pt idx="32">
                  <c:v>0.58333333333333337</c:v>
                </c:pt>
                <c:pt idx="33">
                  <c:v>0.58333333333333337</c:v>
                </c:pt>
                <c:pt idx="34">
                  <c:v>0.58333333333333337</c:v>
                </c:pt>
                <c:pt idx="35">
                  <c:v>0.58333333333333337</c:v>
                </c:pt>
                <c:pt idx="36">
                  <c:v>0.58333333333333337</c:v>
                </c:pt>
                <c:pt idx="37">
                  <c:v>0.58333333333333337</c:v>
                </c:pt>
                <c:pt idx="38">
                  <c:v>0.58333333333333337</c:v>
                </c:pt>
                <c:pt idx="39">
                  <c:v>0.58333333333333337</c:v>
                </c:pt>
                <c:pt idx="40">
                  <c:v>0.58333333333333337</c:v>
                </c:pt>
                <c:pt idx="41">
                  <c:v>0.58333333333333337</c:v>
                </c:pt>
                <c:pt idx="42">
                  <c:v>0.58333333333333337</c:v>
                </c:pt>
                <c:pt idx="43">
                  <c:v>0.58333333333333337</c:v>
                </c:pt>
                <c:pt idx="44">
                  <c:v>0.58333333333333337</c:v>
                </c:pt>
                <c:pt idx="45">
                  <c:v>0.58333333333333337</c:v>
                </c:pt>
                <c:pt idx="46">
                  <c:v>0.58333333333333337</c:v>
                </c:pt>
                <c:pt idx="47">
                  <c:v>0.58333333333333337</c:v>
                </c:pt>
                <c:pt idx="48">
                  <c:v>0.58333333333333337</c:v>
                </c:pt>
                <c:pt idx="49">
                  <c:v>0.58333333333333337</c:v>
                </c:pt>
                <c:pt idx="50">
                  <c:v>0.58333333333333337</c:v>
                </c:pt>
                <c:pt idx="51">
                  <c:v>0.58333333333333337</c:v>
                </c:pt>
                <c:pt idx="52">
                  <c:v>0.58333333333333337</c:v>
                </c:pt>
                <c:pt idx="53">
                  <c:v>0.58333333333333337</c:v>
                </c:pt>
                <c:pt idx="54">
                  <c:v>0.58333333333333337</c:v>
                </c:pt>
                <c:pt idx="55">
                  <c:v>0.58333333333333337</c:v>
                </c:pt>
                <c:pt idx="56">
                  <c:v>0.58333333333333337</c:v>
                </c:pt>
                <c:pt idx="57">
                  <c:v>0.58333333333333337</c:v>
                </c:pt>
                <c:pt idx="58">
                  <c:v>0.58333333333333337</c:v>
                </c:pt>
                <c:pt idx="59">
                  <c:v>0.58333333333333337</c:v>
                </c:pt>
                <c:pt idx="60">
                  <c:v>0.58333333333333337</c:v>
                </c:pt>
                <c:pt idx="61">
                  <c:v>0.58333333333333337</c:v>
                </c:pt>
                <c:pt idx="62">
                  <c:v>0.58333333333333337</c:v>
                </c:pt>
                <c:pt idx="63">
                  <c:v>0.58333333333333337</c:v>
                </c:pt>
                <c:pt idx="64">
                  <c:v>0.58333333333333337</c:v>
                </c:pt>
                <c:pt idx="65">
                  <c:v>0.58333333333333337</c:v>
                </c:pt>
                <c:pt idx="66">
                  <c:v>0.58333333333333337</c:v>
                </c:pt>
                <c:pt idx="67">
                  <c:v>0.58333333333333337</c:v>
                </c:pt>
                <c:pt idx="68">
                  <c:v>0.58333333333333337</c:v>
                </c:pt>
                <c:pt idx="69">
                  <c:v>0.58333333333333337</c:v>
                </c:pt>
                <c:pt idx="70">
                  <c:v>0.58333333333333337</c:v>
                </c:pt>
                <c:pt idx="71">
                  <c:v>0.58333333333333337</c:v>
                </c:pt>
                <c:pt idx="72">
                  <c:v>0.58333333333333337</c:v>
                </c:pt>
                <c:pt idx="73">
                  <c:v>0.58333333333333337</c:v>
                </c:pt>
                <c:pt idx="74">
                  <c:v>0.58333333333333337</c:v>
                </c:pt>
                <c:pt idx="75">
                  <c:v>0.58333333333333337</c:v>
                </c:pt>
                <c:pt idx="76">
                  <c:v>0.58333333333333337</c:v>
                </c:pt>
                <c:pt idx="77">
                  <c:v>0.58333333333333337</c:v>
                </c:pt>
                <c:pt idx="78">
                  <c:v>0.58333333333333337</c:v>
                </c:pt>
                <c:pt idx="79">
                  <c:v>0.58333333333333337</c:v>
                </c:pt>
                <c:pt idx="80">
                  <c:v>0.58333333333333337</c:v>
                </c:pt>
                <c:pt idx="81">
                  <c:v>0.58333333333333337</c:v>
                </c:pt>
                <c:pt idx="82">
                  <c:v>0.58333333333333337</c:v>
                </c:pt>
                <c:pt idx="83">
                  <c:v>0.58333333333333337</c:v>
                </c:pt>
                <c:pt idx="84">
                  <c:v>0.58333333333333337</c:v>
                </c:pt>
                <c:pt idx="85">
                  <c:v>0.58333333333333337</c:v>
                </c:pt>
                <c:pt idx="86">
                  <c:v>0.58333333333333337</c:v>
                </c:pt>
                <c:pt idx="87">
                  <c:v>0.58333333333333337</c:v>
                </c:pt>
                <c:pt idx="88">
                  <c:v>0.58333333333333337</c:v>
                </c:pt>
                <c:pt idx="89">
                  <c:v>0.58333333333333337</c:v>
                </c:pt>
                <c:pt idx="90">
                  <c:v>0.58333333333333337</c:v>
                </c:pt>
                <c:pt idx="91">
                  <c:v>0.58333333333333337</c:v>
                </c:pt>
                <c:pt idx="92">
                  <c:v>0.58333333333333337</c:v>
                </c:pt>
                <c:pt idx="93">
                  <c:v>0.58333333333333337</c:v>
                </c:pt>
                <c:pt idx="94">
                  <c:v>0.58333333333333337</c:v>
                </c:pt>
                <c:pt idx="95">
                  <c:v>0.58333333333333337</c:v>
                </c:pt>
                <c:pt idx="96">
                  <c:v>0.58333333333333337</c:v>
                </c:pt>
                <c:pt idx="97">
                  <c:v>0.58333333333333337</c:v>
                </c:pt>
                <c:pt idx="98">
                  <c:v>0.58333333333333337</c:v>
                </c:pt>
                <c:pt idx="99">
                  <c:v>0.58333333333333337</c:v>
                </c:pt>
                <c:pt idx="100">
                  <c:v>0.58333333333333337</c:v>
                </c:pt>
                <c:pt idx="101">
                  <c:v>0.58333333333333337</c:v>
                </c:pt>
                <c:pt idx="102">
                  <c:v>0.58333333333333337</c:v>
                </c:pt>
                <c:pt idx="103">
                  <c:v>0.58333333333333337</c:v>
                </c:pt>
                <c:pt idx="104">
                  <c:v>0.58333333333333337</c:v>
                </c:pt>
                <c:pt idx="105">
                  <c:v>0.58333333333333337</c:v>
                </c:pt>
                <c:pt idx="106">
                  <c:v>0.58333333333333337</c:v>
                </c:pt>
                <c:pt idx="107">
                  <c:v>0.58333333333333337</c:v>
                </c:pt>
                <c:pt idx="108">
                  <c:v>0.58333333333333337</c:v>
                </c:pt>
                <c:pt idx="109">
                  <c:v>0.58333333333333337</c:v>
                </c:pt>
                <c:pt idx="110">
                  <c:v>0.58333333333333337</c:v>
                </c:pt>
                <c:pt idx="111">
                  <c:v>0.58333333333333337</c:v>
                </c:pt>
                <c:pt idx="112">
                  <c:v>0.58333333333333337</c:v>
                </c:pt>
                <c:pt idx="113">
                  <c:v>0.58333333333333337</c:v>
                </c:pt>
                <c:pt idx="114">
                  <c:v>0.58333333333333337</c:v>
                </c:pt>
                <c:pt idx="115">
                  <c:v>0.58333333333333337</c:v>
                </c:pt>
                <c:pt idx="116">
                  <c:v>0.58333333333333337</c:v>
                </c:pt>
                <c:pt idx="117">
                  <c:v>0.58333333333333337</c:v>
                </c:pt>
                <c:pt idx="118">
                  <c:v>0.58333333333333337</c:v>
                </c:pt>
                <c:pt idx="119">
                  <c:v>0.58333333333333337</c:v>
                </c:pt>
                <c:pt idx="120">
                  <c:v>0.58333333333333337</c:v>
                </c:pt>
                <c:pt idx="121">
                  <c:v>0.58333333333333337</c:v>
                </c:pt>
                <c:pt idx="122">
                  <c:v>0.58333333333333337</c:v>
                </c:pt>
                <c:pt idx="123">
                  <c:v>0.58333333333333337</c:v>
                </c:pt>
                <c:pt idx="124">
                  <c:v>0.58333333333333337</c:v>
                </c:pt>
                <c:pt idx="125">
                  <c:v>0.58333333333333337</c:v>
                </c:pt>
                <c:pt idx="126">
                  <c:v>0.58333333333333337</c:v>
                </c:pt>
                <c:pt idx="127">
                  <c:v>0.58333333333333337</c:v>
                </c:pt>
                <c:pt idx="128">
                  <c:v>0.58333333333333337</c:v>
                </c:pt>
                <c:pt idx="129">
                  <c:v>0.58333333333333337</c:v>
                </c:pt>
                <c:pt idx="130">
                  <c:v>0.58333333333333337</c:v>
                </c:pt>
                <c:pt idx="131">
                  <c:v>0.58333333333333337</c:v>
                </c:pt>
                <c:pt idx="132">
                  <c:v>0.58333333333333337</c:v>
                </c:pt>
                <c:pt idx="133">
                  <c:v>0.58333333333333337</c:v>
                </c:pt>
                <c:pt idx="134">
                  <c:v>0.58333333333333337</c:v>
                </c:pt>
                <c:pt idx="135">
                  <c:v>0.58333333333333337</c:v>
                </c:pt>
                <c:pt idx="136">
                  <c:v>0.58333333333333337</c:v>
                </c:pt>
                <c:pt idx="137">
                  <c:v>0.58333333333333337</c:v>
                </c:pt>
                <c:pt idx="138">
                  <c:v>0.58333333333333337</c:v>
                </c:pt>
                <c:pt idx="139">
                  <c:v>0.58333333333333337</c:v>
                </c:pt>
                <c:pt idx="140">
                  <c:v>0.58333333333333337</c:v>
                </c:pt>
                <c:pt idx="141">
                  <c:v>0.58333333333333337</c:v>
                </c:pt>
                <c:pt idx="142">
                  <c:v>0.58333333333333337</c:v>
                </c:pt>
                <c:pt idx="143">
                  <c:v>0.58333333333333337</c:v>
                </c:pt>
                <c:pt idx="144">
                  <c:v>0.58333333333333337</c:v>
                </c:pt>
                <c:pt idx="145">
                  <c:v>0.58333333333333337</c:v>
                </c:pt>
                <c:pt idx="146">
                  <c:v>0.58333333333333337</c:v>
                </c:pt>
                <c:pt idx="147">
                  <c:v>0.58333333333333337</c:v>
                </c:pt>
                <c:pt idx="148">
                  <c:v>0.58333333333333337</c:v>
                </c:pt>
                <c:pt idx="149">
                  <c:v>0.58333333333333337</c:v>
                </c:pt>
                <c:pt idx="150">
                  <c:v>0.58333333333333337</c:v>
                </c:pt>
                <c:pt idx="151">
                  <c:v>0.58333333333333337</c:v>
                </c:pt>
                <c:pt idx="152">
                  <c:v>0.58333333333333337</c:v>
                </c:pt>
                <c:pt idx="153">
                  <c:v>0.58333333333333337</c:v>
                </c:pt>
                <c:pt idx="154">
                  <c:v>0.58333333333333337</c:v>
                </c:pt>
                <c:pt idx="155">
                  <c:v>0.58333333333333337</c:v>
                </c:pt>
                <c:pt idx="156">
                  <c:v>0.58333333333333337</c:v>
                </c:pt>
                <c:pt idx="157">
                  <c:v>0.58333333333333337</c:v>
                </c:pt>
                <c:pt idx="158">
                  <c:v>0.58333333333333337</c:v>
                </c:pt>
                <c:pt idx="159">
                  <c:v>0.58333333333333337</c:v>
                </c:pt>
                <c:pt idx="160">
                  <c:v>0.58333333333333337</c:v>
                </c:pt>
                <c:pt idx="161">
                  <c:v>0.58333333333333337</c:v>
                </c:pt>
                <c:pt idx="162">
                  <c:v>0.58333333333333337</c:v>
                </c:pt>
                <c:pt idx="163">
                  <c:v>0.58333333333333337</c:v>
                </c:pt>
                <c:pt idx="164">
                  <c:v>0.58333333333333337</c:v>
                </c:pt>
                <c:pt idx="165">
                  <c:v>0.58333333333333337</c:v>
                </c:pt>
                <c:pt idx="166">
                  <c:v>0.58333333333333337</c:v>
                </c:pt>
                <c:pt idx="167">
                  <c:v>0.58333333333333337</c:v>
                </c:pt>
                <c:pt idx="168">
                  <c:v>0.58333333333333337</c:v>
                </c:pt>
                <c:pt idx="169">
                  <c:v>0.58333333333333337</c:v>
                </c:pt>
                <c:pt idx="170">
                  <c:v>0.58333333333333337</c:v>
                </c:pt>
                <c:pt idx="171">
                  <c:v>0.58333333333333337</c:v>
                </c:pt>
                <c:pt idx="172">
                  <c:v>0.58333333333333337</c:v>
                </c:pt>
                <c:pt idx="173">
                  <c:v>0.58333333333333337</c:v>
                </c:pt>
                <c:pt idx="174">
                  <c:v>0.58333333333333337</c:v>
                </c:pt>
                <c:pt idx="175">
                  <c:v>0.58333333333333337</c:v>
                </c:pt>
                <c:pt idx="176">
                  <c:v>0.58333333333333337</c:v>
                </c:pt>
                <c:pt idx="177">
                  <c:v>0.58333333333333337</c:v>
                </c:pt>
                <c:pt idx="178">
                  <c:v>0.58333333333333337</c:v>
                </c:pt>
                <c:pt idx="179">
                  <c:v>0.58333333333333337</c:v>
                </c:pt>
                <c:pt idx="180">
                  <c:v>0.58333333333333337</c:v>
                </c:pt>
                <c:pt idx="181">
                  <c:v>0.58333333333333337</c:v>
                </c:pt>
                <c:pt idx="182">
                  <c:v>0.58333333333333337</c:v>
                </c:pt>
                <c:pt idx="183">
                  <c:v>0.58333333333333337</c:v>
                </c:pt>
                <c:pt idx="184">
                  <c:v>0.58333333333333337</c:v>
                </c:pt>
                <c:pt idx="185">
                  <c:v>0.58333333333333337</c:v>
                </c:pt>
                <c:pt idx="186">
                  <c:v>0.58333333333333337</c:v>
                </c:pt>
                <c:pt idx="187">
                  <c:v>0.58333333333333337</c:v>
                </c:pt>
                <c:pt idx="188">
                  <c:v>0.58333333333333337</c:v>
                </c:pt>
                <c:pt idx="189">
                  <c:v>0.58333333333333337</c:v>
                </c:pt>
                <c:pt idx="190">
                  <c:v>0.58333333333333337</c:v>
                </c:pt>
                <c:pt idx="191">
                  <c:v>0.58333333333333337</c:v>
                </c:pt>
                <c:pt idx="192">
                  <c:v>0.58333333333333337</c:v>
                </c:pt>
                <c:pt idx="193">
                  <c:v>0.58333333333333337</c:v>
                </c:pt>
                <c:pt idx="194">
                  <c:v>0.58333333333333337</c:v>
                </c:pt>
                <c:pt idx="195">
                  <c:v>0.58333333333333337</c:v>
                </c:pt>
                <c:pt idx="196">
                  <c:v>0.58333333333333337</c:v>
                </c:pt>
                <c:pt idx="197">
                  <c:v>0.58333333333333337</c:v>
                </c:pt>
                <c:pt idx="198">
                  <c:v>0.58333333333333337</c:v>
                </c:pt>
                <c:pt idx="199">
                  <c:v>0.58333333333333337</c:v>
                </c:pt>
                <c:pt idx="200">
                  <c:v>0.58333333333333337</c:v>
                </c:pt>
                <c:pt idx="201">
                  <c:v>0.58333333333333337</c:v>
                </c:pt>
                <c:pt idx="202">
                  <c:v>0.58333333333333337</c:v>
                </c:pt>
                <c:pt idx="203">
                  <c:v>0.58333333333333337</c:v>
                </c:pt>
                <c:pt idx="204">
                  <c:v>0.58333333333333337</c:v>
                </c:pt>
                <c:pt idx="205">
                  <c:v>0.58333333333333337</c:v>
                </c:pt>
                <c:pt idx="206">
                  <c:v>0.58333333333333337</c:v>
                </c:pt>
                <c:pt idx="207">
                  <c:v>0.58333333333333337</c:v>
                </c:pt>
                <c:pt idx="208">
                  <c:v>0.58333333333333337</c:v>
                </c:pt>
                <c:pt idx="209">
                  <c:v>0.58333333333333337</c:v>
                </c:pt>
                <c:pt idx="210">
                  <c:v>0.58333333333333337</c:v>
                </c:pt>
                <c:pt idx="211">
                  <c:v>0.58333333333333337</c:v>
                </c:pt>
                <c:pt idx="212">
                  <c:v>0.58333333333333337</c:v>
                </c:pt>
                <c:pt idx="213">
                  <c:v>0.58333333333333337</c:v>
                </c:pt>
                <c:pt idx="214">
                  <c:v>0.58333333333333337</c:v>
                </c:pt>
                <c:pt idx="215">
                  <c:v>0.58333333333333337</c:v>
                </c:pt>
                <c:pt idx="216">
                  <c:v>0.58333333333333337</c:v>
                </c:pt>
                <c:pt idx="217">
                  <c:v>0.58333333333333337</c:v>
                </c:pt>
                <c:pt idx="218">
                  <c:v>0.58333333333333337</c:v>
                </c:pt>
                <c:pt idx="219">
                  <c:v>0.58333333333333337</c:v>
                </c:pt>
                <c:pt idx="220">
                  <c:v>0.58333333333333337</c:v>
                </c:pt>
                <c:pt idx="221">
                  <c:v>0.58333333333333337</c:v>
                </c:pt>
                <c:pt idx="222">
                  <c:v>0.58333333333333337</c:v>
                </c:pt>
                <c:pt idx="223">
                  <c:v>0.58333333333333337</c:v>
                </c:pt>
                <c:pt idx="224">
                  <c:v>0.58333333333333337</c:v>
                </c:pt>
                <c:pt idx="225">
                  <c:v>0.58333333333333337</c:v>
                </c:pt>
                <c:pt idx="226">
                  <c:v>0.58333333333333337</c:v>
                </c:pt>
                <c:pt idx="227">
                  <c:v>0.58333333333333337</c:v>
                </c:pt>
                <c:pt idx="228">
                  <c:v>0.58333333333333337</c:v>
                </c:pt>
                <c:pt idx="229">
                  <c:v>0.58333333333333337</c:v>
                </c:pt>
                <c:pt idx="230">
                  <c:v>0.58333333333333337</c:v>
                </c:pt>
                <c:pt idx="231">
                  <c:v>0.58333333333333337</c:v>
                </c:pt>
                <c:pt idx="232">
                  <c:v>0.58333333333333337</c:v>
                </c:pt>
                <c:pt idx="233">
                  <c:v>0.58333333333333337</c:v>
                </c:pt>
                <c:pt idx="234">
                  <c:v>0.58333333333333337</c:v>
                </c:pt>
                <c:pt idx="235">
                  <c:v>0.58333333333333337</c:v>
                </c:pt>
                <c:pt idx="236">
                  <c:v>0.58333333333333337</c:v>
                </c:pt>
                <c:pt idx="237">
                  <c:v>0.58333333333333337</c:v>
                </c:pt>
                <c:pt idx="238">
                  <c:v>0.58333333333333337</c:v>
                </c:pt>
                <c:pt idx="239">
                  <c:v>0.58333333333333337</c:v>
                </c:pt>
                <c:pt idx="240">
                  <c:v>0.58333333333333337</c:v>
                </c:pt>
                <c:pt idx="241">
                  <c:v>0.58333333333333337</c:v>
                </c:pt>
                <c:pt idx="242">
                  <c:v>0.58333333333333337</c:v>
                </c:pt>
                <c:pt idx="243">
                  <c:v>0.58333333333333337</c:v>
                </c:pt>
                <c:pt idx="244">
                  <c:v>0.58333333333333337</c:v>
                </c:pt>
                <c:pt idx="245">
                  <c:v>0.58333333333333337</c:v>
                </c:pt>
                <c:pt idx="246">
                  <c:v>0.58333333333333337</c:v>
                </c:pt>
                <c:pt idx="247">
                  <c:v>0.58333333333333337</c:v>
                </c:pt>
                <c:pt idx="248">
                  <c:v>0.58333333333333337</c:v>
                </c:pt>
                <c:pt idx="249">
                  <c:v>0.58333333333333337</c:v>
                </c:pt>
                <c:pt idx="250">
                  <c:v>0.58333333333333337</c:v>
                </c:pt>
                <c:pt idx="251">
                  <c:v>0.58333333333333337</c:v>
                </c:pt>
                <c:pt idx="252">
                  <c:v>0.58333333333333337</c:v>
                </c:pt>
                <c:pt idx="253">
                  <c:v>0.58333333333333337</c:v>
                </c:pt>
                <c:pt idx="254">
                  <c:v>0.58333333333333337</c:v>
                </c:pt>
                <c:pt idx="255">
                  <c:v>0.58333333333333337</c:v>
                </c:pt>
                <c:pt idx="256">
                  <c:v>0.58333333333333337</c:v>
                </c:pt>
                <c:pt idx="257">
                  <c:v>0.58333333333333337</c:v>
                </c:pt>
                <c:pt idx="258">
                  <c:v>0.58333333333333337</c:v>
                </c:pt>
                <c:pt idx="259">
                  <c:v>0.58333333333333337</c:v>
                </c:pt>
                <c:pt idx="260">
                  <c:v>0.58333333333333337</c:v>
                </c:pt>
                <c:pt idx="261">
                  <c:v>0.58333333333333337</c:v>
                </c:pt>
                <c:pt idx="262">
                  <c:v>0.58333333333333337</c:v>
                </c:pt>
                <c:pt idx="263">
                  <c:v>0.58333333333333337</c:v>
                </c:pt>
                <c:pt idx="264">
                  <c:v>0.58333333333333337</c:v>
                </c:pt>
                <c:pt idx="265">
                  <c:v>0.58333333333333337</c:v>
                </c:pt>
                <c:pt idx="266">
                  <c:v>0.58333333333333337</c:v>
                </c:pt>
                <c:pt idx="267">
                  <c:v>0.58333333333333337</c:v>
                </c:pt>
                <c:pt idx="268">
                  <c:v>0.58333333333333337</c:v>
                </c:pt>
                <c:pt idx="269">
                  <c:v>0.58333333333333337</c:v>
                </c:pt>
                <c:pt idx="270">
                  <c:v>0.58333333333333337</c:v>
                </c:pt>
                <c:pt idx="271">
                  <c:v>0.58333333333333337</c:v>
                </c:pt>
                <c:pt idx="272">
                  <c:v>0.58333333333333337</c:v>
                </c:pt>
                <c:pt idx="273">
                  <c:v>0.58333333333333337</c:v>
                </c:pt>
                <c:pt idx="274">
                  <c:v>0.58333333333333337</c:v>
                </c:pt>
                <c:pt idx="275">
                  <c:v>0.58333333333333337</c:v>
                </c:pt>
                <c:pt idx="276">
                  <c:v>0.58333333333333337</c:v>
                </c:pt>
                <c:pt idx="277">
                  <c:v>0.58333333333333337</c:v>
                </c:pt>
                <c:pt idx="278">
                  <c:v>0.58333333333333337</c:v>
                </c:pt>
                <c:pt idx="279">
                  <c:v>0.58333333333333337</c:v>
                </c:pt>
                <c:pt idx="280">
                  <c:v>0.58333333333333337</c:v>
                </c:pt>
                <c:pt idx="281">
                  <c:v>0.58333333333333337</c:v>
                </c:pt>
                <c:pt idx="282">
                  <c:v>0.58333333333333337</c:v>
                </c:pt>
                <c:pt idx="283">
                  <c:v>0.58333333333333337</c:v>
                </c:pt>
                <c:pt idx="284">
                  <c:v>0.58333333333333337</c:v>
                </c:pt>
                <c:pt idx="285">
                  <c:v>0.58333333333333337</c:v>
                </c:pt>
                <c:pt idx="286">
                  <c:v>0.58333333333333337</c:v>
                </c:pt>
                <c:pt idx="287">
                  <c:v>0.58333333333333337</c:v>
                </c:pt>
                <c:pt idx="288">
                  <c:v>0.58333333333333337</c:v>
                </c:pt>
                <c:pt idx="289">
                  <c:v>0.58333333333333337</c:v>
                </c:pt>
                <c:pt idx="290">
                  <c:v>0.58333333333333337</c:v>
                </c:pt>
                <c:pt idx="291">
                  <c:v>0.58333333333333337</c:v>
                </c:pt>
                <c:pt idx="292">
                  <c:v>0.58333333333333337</c:v>
                </c:pt>
                <c:pt idx="293">
                  <c:v>0.58333333333333337</c:v>
                </c:pt>
                <c:pt idx="294">
                  <c:v>0.58333333333333337</c:v>
                </c:pt>
                <c:pt idx="295">
                  <c:v>0.58333333333333337</c:v>
                </c:pt>
                <c:pt idx="296">
                  <c:v>0.58333333333333337</c:v>
                </c:pt>
                <c:pt idx="297">
                  <c:v>0.58333333333333337</c:v>
                </c:pt>
                <c:pt idx="298">
                  <c:v>0.58333333333333337</c:v>
                </c:pt>
                <c:pt idx="299">
                  <c:v>0.58333333333333337</c:v>
                </c:pt>
                <c:pt idx="300">
                  <c:v>0.58333333333333337</c:v>
                </c:pt>
                <c:pt idx="301">
                  <c:v>0.58333333333333337</c:v>
                </c:pt>
                <c:pt idx="302">
                  <c:v>0.58333333333333337</c:v>
                </c:pt>
                <c:pt idx="303">
                  <c:v>0.58333333333333337</c:v>
                </c:pt>
                <c:pt idx="304">
                  <c:v>0.58333333333333337</c:v>
                </c:pt>
                <c:pt idx="305">
                  <c:v>0.58333333333333337</c:v>
                </c:pt>
                <c:pt idx="306">
                  <c:v>0.58333333333333337</c:v>
                </c:pt>
                <c:pt idx="307">
                  <c:v>0.58333333333333337</c:v>
                </c:pt>
                <c:pt idx="308">
                  <c:v>0.58333333333333337</c:v>
                </c:pt>
                <c:pt idx="309">
                  <c:v>0.58333333333333337</c:v>
                </c:pt>
                <c:pt idx="310">
                  <c:v>0.58333333333333337</c:v>
                </c:pt>
                <c:pt idx="311">
                  <c:v>0.58333333333333337</c:v>
                </c:pt>
                <c:pt idx="312">
                  <c:v>0.58333333333333337</c:v>
                </c:pt>
                <c:pt idx="313">
                  <c:v>0.58333333333333337</c:v>
                </c:pt>
                <c:pt idx="314">
                  <c:v>0.58333333333333337</c:v>
                </c:pt>
                <c:pt idx="315">
                  <c:v>0.58333333333333337</c:v>
                </c:pt>
                <c:pt idx="316">
                  <c:v>0.58333333333333337</c:v>
                </c:pt>
                <c:pt idx="317">
                  <c:v>0.58333333333333337</c:v>
                </c:pt>
                <c:pt idx="318">
                  <c:v>0.58333333333333337</c:v>
                </c:pt>
                <c:pt idx="319">
                  <c:v>0.58333333333333337</c:v>
                </c:pt>
                <c:pt idx="320">
                  <c:v>0.58333333333333337</c:v>
                </c:pt>
                <c:pt idx="321">
                  <c:v>0.58333333333333337</c:v>
                </c:pt>
                <c:pt idx="322">
                  <c:v>0.58333333333333337</c:v>
                </c:pt>
                <c:pt idx="323">
                  <c:v>0.58333333333333337</c:v>
                </c:pt>
                <c:pt idx="324">
                  <c:v>0.58333333333333337</c:v>
                </c:pt>
                <c:pt idx="325">
                  <c:v>0.58333333333333337</c:v>
                </c:pt>
                <c:pt idx="326">
                  <c:v>0.58333333333333337</c:v>
                </c:pt>
                <c:pt idx="327">
                  <c:v>0.58333333333333337</c:v>
                </c:pt>
                <c:pt idx="328">
                  <c:v>0.58333333333333337</c:v>
                </c:pt>
                <c:pt idx="329">
                  <c:v>0.58333333333333337</c:v>
                </c:pt>
                <c:pt idx="330">
                  <c:v>0.58333333333333337</c:v>
                </c:pt>
                <c:pt idx="331">
                  <c:v>0.58333333333333337</c:v>
                </c:pt>
                <c:pt idx="332">
                  <c:v>0.58333333333333337</c:v>
                </c:pt>
                <c:pt idx="333">
                  <c:v>0.58333333333333337</c:v>
                </c:pt>
                <c:pt idx="334">
                  <c:v>0.58333333333333337</c:v>
                </c:pt>
                <c:pt idx="335">
                  <c:v>0.58333333333333337</c:v>
                </c:pt>
                <c:pt idx="336">
                  <c:v>0.58333333333333337</c:v>
                </c:pt>
                <c:pt idx="337">
                  <c:v>0.58333333333333337</c:v>
                </c:pt>
                <c:pt idx="338">
                  <c:v>0.58333333333333337</c:v>
                </c:pt>
                <c:pt idx="339">
                  <c:v>0.58333333333333337</c:v>
                </c:pt>
                <c:pt idx="340">
                  <c:v>0.58333333333333337</c:v>
                </c:pt>
                <c:pt idx="341">
                  <c:v>0.58333333333333337</c:v>
                </c:pt>
                <c:pt idx="342">
                  <c:v>0.58333333333333337</c:v>
                </c:pt>
                <c:pt idx="343">
                  <c:v>0.58333333333333337</c:v>
                </c:pt>
                <c:pt idx="344">
                  <c:v>0.58333333333333337</c:v>
                </c:pt>
                <c:pt idx="345">
                  <c:v>0.58333333333333337</c:v>
                </c:pt>
                <c:pt idx="346">
                  <c:v>0.58333333333333337</c:v>
                </c:pt>
                <c:pt idx="347">
                  <c:v>0.58333333333333337</c:v>
                </c:pt>
                <c:pt idx="348">
                  <c:v>0.58333333333333337</c:v>
                </c:pt>
                <c:pt idx="349">
                  <c:v>0.58333333333333337</c:v>
                </c:pt>
                <c:pt idx="350">
                  <c:v>0.58333333333333337</c:v>
                </c:pt>
                <c:pt idx="351">
                  <c:v>0.58333333333333337</c:v>
                </c:pt>
                <c:pt idx="352">
                  <c:v>0.58333333333333337</c:v>
                </c:pt>
                <c:pt idx="353">
                  <c:v>0.58333333333333337</c:v>
                </c:pt>
                <c:pt idx="354">
                  <c:v>0.58333333333333337</c:v>
                </c:pt>
                <c:pt idx="355">
                  <c:v>0.58333333333333337</c:v>
                </c:pt>
                <c:pt idx="356">
                  <c:v>0.58333333333333337</c:v>
                </c:pt>
                <c:pt idx="357">
                  <c:v>0.58333333333333337</c:v>
                </c:pt>
                <c:pt idx="358">
                  <c:v>0.58333333333333337</c:v>
                </c:pt>
                <c:pt idx="359">
                  <c:v>0.58333333333333337</c:v>
                </c:pt>
                <c:pt idx="360">
                  <c:v>0.58333333333333337</c:v>
                </c:pt>
                <c:pt idx="361">
                  <c:v>0.58333333333333337</c:v>
                </c:pt>
                <c:pt idx="362">
                  <c:v>0.58333333333333337</c:v>
                </c:pt>
                <c:pt idx="363">
                  <c:v>0.58333333333333337</c:v>
                </c:pt>
                <c:pt idx="364">
                  <c:v>0.58333333333333337</c:v>
                </c:pt>
                <c:pt idx="365">
                  <c:v>0.58333333333333337</c:v>
                </c:pt>
                <c:pt idx="366">
                  <c:v>0.58333333333333337</c:v>
                </c:pt>
                <c:pt idx="367">
                  <c:v>0.58333333333333337</c:v>
                </c:pt>
                <c:pt idx="368">
                  <c:v>0.58333333333333337</c:v>
                </c:pt>
                <c:pt idx="369">
                  <c:v>0.58333333333333337</c:v>
                </c:pt>
                <c:pt idx="370">
                  <c:v>0.58333333333333337</c:v>
                </c:pt>
                <c:pt idx="371">
                  <c:v>0.58333333333333337</c:v>
                </c:pt>
                <c:pt idx="372">
                  <c:v>0.58333333333333337</c:v>
                </c:pt>
                <c:pt idx="373">
                  <c:v>0.58333333333333337</c:v>
                </c:pt>
                <c:pt idx="374">
                  <c:v>0.58333333333333337</c:v>
                </c:pt>
                <c:pt idx="375">
                  <c:v>0.58333333333333337</c:v>
                </c:pt>
                <c:pt idx="376">
                  <c:v>0.58333333333333337</c:v>
                </c:pt>
                <c:pt idx="377">
                  <c:v>0.58333333333333337</c:v>
                </c:pt>
                <c:pt idx="378">
                  <c:v>0.58333333333333337</c:v>
                </c:pt>
                <c:pt idx="379">
                  <c:v>0.58333333333333337</c:v>
                </c:pt>
                <c:pt idx="380">
                  <c:v>0.58333333333333337</c:v>
                </c:pt>
                <c:pt idx="381">
                  <c:v>0.58333333333333337</c:v>
                </c:pt>
                <c:pt idx="382">
                  <c:v>0.58333333333333337</c:v>
                </c:pt>
                <c:pt idx="383">
                  <c:v>0.58333333333333337</c:v>
                </c:pt>
                <c:pt idx="384">
                  <c:v>0.58333333333333337</c:v>
                </c:pt>
                <c:pt idx="385">
                  <c:v>0.58333333333333337</c:v>
                </c:pt>
                <c:pt idx="386">
                  <c:v>0.58333333333333337</c:v>
                </c:pt>
                <c:pt idx="387">
                  <c:v>0.58333333333333337</c:v>
                </c:pt>
                <c:pt idx="388">
                  <c:v>0.58333333333333337</c:v>
                </c:pt>
                <c:pt idx="389">
                  <c:v>0.58333333333333337</c:v>
                </c:pt>
                <c:pt idx="390">
                  <c:v>0.58333333333333337</c:v>
                </c:pt>
                <c:pt idx="391">
                  <c:v>0.58333333333333337</c:v>
                </c:pt>
                <c:pt idx="392">
                  <c:v>0.58333333333333337</c:v>
                </c:pt>
                <c:pt idx="393">
                  <c:v>0.58333333333333337</c:v>
                </c:pt>
                <c:pt idx="394">
                  <c:v>0.58333333333333337</c:v>
                </c:pt>
                <c:pt idx="395">
                  <c:v>0.58333333333333337</c:v>
                </c:pt>
                <c:pt idx="396">
                  <c:v>0.58333333333333337</c:v>
                </c:pt>
                <c:pt idx="397">
                  <c:v>0.58333333333333337</c:v>
                </c:pt>
                <c:pt idx="398">
                  <c:v>0.58333333333333337</c:v>
                </c:pt>
                <c:pt idx="399">
                  <c:v>0.58333333333333337</c:v>
                </c:pt>
                <c:pt idx="400">
                  <c:v>0.58333333333333337</c:v>
                </c:pt>
                <c:pt idx="401">
                  <c:v>0.58333333333333337</c:v>
                </c:pt>
                <c:pt idx="402">
                  <c:v>0.58333333333333337</c:v>
                </c:pt>
                <c:pt idx="403">
                  <c:v>0.58333333333333337</c:v>
                </c:pt>
                <c:pt idx="404">
                  <c:v>0.58333333333333337</c:v>
                </c:pt>
                <c:pt idx="405">
                  <c:v>0.58333333333333337</c:v>
                </c:pt>
                <c:pt idx="406">
                  <c:v>0.58333333333333337</c:v>
                </c:pt>
                <c:pt idx="407">
                  <c:v>0.58333333333333337</c:v>
                </c:pt>
                <c:pt idx="408">
                  <c:v>0.58333333333333337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89248"/>
        <c:axId val="115191168"/>
      </c:scatterChart>
      <c:scatterChart>
        <c:scatterStyle val="lineMarker"/>
        <c:varyColors val="0"/>
        <c:ser>
          <c:idx val="2"/>
          <c:order val="2"/>
          <c:tx>
            <c:v>Burial efficiency</c:v>
          </c:tx>
          <c:spPr>
            <a:ln w="57150">
              <a:solidFill>
                <a:schemeClr val="accent2">
                  <a:lumMod val="75000"/>
                </a:schemeClr>
              </a:solidFill>
              <a:prstDash val="dash"/>
            </a:ln>
          </c:spPr>
          <c:marker>
            <c:symbol val="none"/>
          </c:marker>
          <c:yVal>
            <c:numRef>
              <c:f>ResultsData!$E$4:$E$411</c:f>
              <c:numCache>
                <c:formatCode>0.00E+00</c:formatCode>
                <c:ptCount val="408"/>
                <c:pt idx="0">
                  <c:v>0</c:v>
                </c:pt>
                <c:pt idx="1">
                  <c:v>3.5999999999999995E-3</c:v>
                </c:pt>
                <c:pt idx="2">
                  <c:v>7.0727219991029155E-3</c:v>
                </c:pt>
                <c:pt idx="3">
                  <c:v>1.0422665911062182E-2</c:v>
                </c:pt>
                <c:pt idx="4">
                  <c:v>1.3654172555179351E-2</c:v>
                </c:pt>
                <c:pt idx="5">
                  <c:v>1.6771429281088504E-2</c:v>
                </c:pt>
                <c:pt idx="6">
                  <c:v>1.9778475394676347E-2</c:v>
                </c:pt>
                <c:pt idx="7">
                  <c:v>2.2679207392168964E-2</c:v>
                </c:pt>
                <c:pt idx="8">
                  <c:v>2.5477384009167395E-2</c:v>
                </c:pt>
                <c:pt idx="9">
                  <c:v>2.8176631091174565E-2</c:v>
                </c:pt>
                <c:pt idx="10">
                  <c:v>3.0780446291924751E-2</c:v>
                </c:pt>
                <c:pt idx="11">
                  <c:v>3.3292203605603567E-2</c:v>
                </c:pt>
                <c:pt idx="12">
                  <c:v>3.5715157738831362E-2</c:v>
                </c:pt>
                <c:pt idx="13">
                  <c:v>3.8052448328075118E-2</c:v>
                </c:pt>
                <c:pt idx="14">
                  <c:v>4.0307104007953724E-2</c:v>
                </c:pt>
                <c:pt idx="15">
                  <c:v>4.2482046335708387E-2</c:v>
                </c:pt>
                <c:pt idx="16">
                  <c:v>4.4580093576923309E-2</c:v>
                </c:pt>
                <c:pt idx="17">
                  <c:v>4.6603964357402265E-2</c:v>
                </c:pt>
                <c:pt idx="18">
                  <c:v>4.8556281185933067E-2</c:v>
                </c:pt>
                <c:pt idx="19">
                  <c:v>5.0439573852504652E-2</c:v>
                </c:pt>
                <c:pt idx="20">
                  <c:v>5.2256282706380303E-2</c:v>
                </c:pt>
                <c:pt idx="21">
                  <c:v>5.4008761818274485E-2</c:v>
                </c:pt>
                <c:pt idx="22">
                  <c:v>5.5699282030730941E-2</c:v>
                </c:pt>
                <c:pt idx="23">
                  <c:v>5.7330033900654741E-2</c:v>
                </c:pt>
                <c:pt idx="24">
                  <c:v>5.8903130537811023E-2</c:v>
                </c:pt>
                <c:pt idx="25">
                  <c:v>6.0420610342968646E-2</c:v>
                </c:pt>
                <c:pt idx="26">
                  <c:v>6.1884439649236782E-2</c:v>
                </c:pt>
                <c:pt idx="27">
                  <c:v>6.3296515270017034E-2</c:v>
                </c:pt>
                <c:pt idx="28">
                  <c:v>6.4658666956872723E-2</c:v>
                </c:pt>
                <c:pt idx="29">
                  <c:v>6.5972659770500194E-2</c:v>
                </c:pt>
                <c:pt idx="30">
                  <c:v>6.7240196367874414E-2</c:v>
                </c:pt>
                <c:pt idx="31">
                  <c:v>6.8462919208532633E-2</c:v>
                </c:pt>
                <c:pt idx="32">
                  <c:v>6.964241268285469E-2</c:v>
                </c:pt>
                <c:pt idx="33">
                  <c:v>7.0780205165098156E-2</c:v>
                </c:pt>
                <c:pt idx="34">
                  <c:v>7.1877770993848386E-2</c:v>
                </c:pt>
                <c:pt idx="35">
                  <c:v>7.293653238244964E-2</c:v>
                </c:pt>
                <c:pt idx="36">
                  <c:v>7.3957861261893076E-2</c:v>
                </c:pt>
                <c:pt idx="37">
                  <c:v>7.4943081058549285E-2</c:v>
                </c:pt>
                <c:pt idx="38">
                  <c:v>7.5893468409049217E-2</c:v>
                </c:pt>
                <c:pt idx="39">
                  <c:v>7.6810254814535378E-2</c:v>
                </c:pt>
                <c:pt idx="40">
                  <c:v>7.769462823642713E-2</c:v>
                </c:pt>
                <c:pt idx="41">
                  <c:v>7.8547734635767516E-2</c:v>
                </c:pt>
                <c:pt idx="42">
                  <c:v>7.9370679458146645E-2</c:v>
                </c:pt>
                <c:pt idx="43">
                  <c:v>8.0164529066125492E-2</c:v>
                </c:pt>
                <c:pt idx="44">
                  <c:v>8.0930312121016409E-2</c:v>
                </c:pt>
                <c:pt idx="45">
                  <c:v>8.1669020915810839E-2</c:v>
                </c:pt>
                <c:pt idx="46">
                  <c:v>8.2381612660981249E-2</c:v>
                </c:pt>
                <c:pt idx="47">
                  <c:v>8.3069010724823575E-2</c:v>
                </c:pt>
                <c:pt idx="48">
                  <c:v>8.3732105829947473E-2</c:v>
                </c:pt>
                <c:pt idx="49">
                  <c:v>8.4371757207464482E-2</c:v>
                </c:pt>
                <c:pt idx="50">
                  <c:v>8.4988793710369964E-2</c:v>
                </c:pt>
                <c:pt idx="51">
                  <c:v>8.5584014887561469E-2</c:v>
                </c:pt>
                <c:pt idx="52">
                  <c:v>8.615819201988506E-2</c:v>
                </c:pt>
                <c:pt idx="53">
                  <c:v>8.671206911955226E-2</c:v>
                </c:pt>
                <c:pt idx="54">
                  <c:v>8.7246363894222689E-2</c:v>
                </c:pt>
                <c:pt idx="55">
                  <c:v>8.7761768677001528E-2</c:v>
                </c:pt>
                <c:pt idx="56">
                  <c:v>8.8258951323556781E-2</c:v>
                </c:pt>
                <c:pt idx="57">
                  <c:v>8.8738556077519182E-2</c:v>
                </c:pt>
                <c:pt idx="58">
                  <c:v>8.9201204405285728E-2</c:v>
                </c:pt>
                <c:pt idx="59">
                  <c:v>8.9647495801308791E-2</c:v>
                </c:pt>
                <c:pt idx="60">
                  <c:v>9.0078008564914269E-2</c:v>
                </c:pt>
                <c:pt idx="61">
                  <c:v>9.0493300549655181E-2</c:v>
                </c:pt>
                <c:pt idx="62">
                  <c:v>9.0893909886172075E-2</c:v>
                </c:pt>
                <c:pt idx="63">
                  <c:v>9.1280355679496619E-2</c:v>
                </c:pt>
                <c:pt idx="64">
                  <c:v>9.1653138681701857E-2</c:v>
                </c:pt>
                <c:pt idx="65">
                  <c:v>9.2012741940771234E-2</c:v>
                </c:pt>
                <c:pt idx="66">
                  <c:v>9.2359631426526603E-2</c:v>
                </c:pt>
                <c:pt idx="67">
                  <c:v>9.2694256634426653E-2</c:v>
                </c:pt>
                <c:pt idx="68">
                  <c:v>9.301705116801802E-2</c:v>
                </c:pt>
                <c:pt idx="69">
                  <c:v>9.3328433300793823E-2</c:v>
                </c:pt>
                <c:pt idx="70">
                  <c:v>9.3628806518187752E-2</c:v>
                </c:pt>
                <c:pt idx="71">
                  <c:v>9.3918560040405843E-2</c:v>
                </c:pt>
                <c:pt idx="72">
                  <c:v>9.4198069326773728E-2</c:v>
                </c:pt>
                <c:pt idx="73">
                  <c:v>9.4467696562252429E-2</c:v>
                </c:pt>
                <c:pt idx="74">
                  <c:v>9.4727791126753572E-2</c:v>
                </c:pt>
                <c:pt idx="75">
                  <c:v>9.4978690047861983E-2</c:v>
                </c:pt>
                <c:pt idx="76">
                  <c:v>9.5220718437552074E-2</c:v>
                </c:pt>
                <c:pt idx="77">
                  <c:v>9.5454189913464368E-2</c:v>
                </c:pt>
                <c:pt idx="78">
                  <c:v>9.5679407005287598E-2</c:v>
                </c:pt>
                <c:pt idx="79">
                  <c:v>9.5896661546773301E-2</c:v>
                </c:pt>
                <c:pt idx="80">
                  <c:v>9.6106235053890626E-2</c:v>
                </c:pt>
                <c:pt idx="81">
                  <c:v>9.6308399089611613E-2</c:v>
                </c:pt>
                <c:pt idx="82">
                  <c:v>9.6503415615799309E-2</c:v>
                </c:pt>
                <c:pt idx="83">
                  <c:v>9.6691537332655023E-2</c:v>
                </c:pt>
                <c:pt idx="84">
                  <c:v>9.6873008006164441E-2</c:v>
                </c:pt>
                <c:pt idx="85">
                  <c:v>9.7048062783966715E-2</c:v>
                </c:pt>
                <c:pt idx="86">
                  <c:v>9.7216928500056143E-2</c:v>
                </c:pt>
                <c:pt idx="87">
                  <c:v>9.7379823968711171E-2</c:v>
                </c:pt>
                <c:pt idx="88">
                  <c:v>9.7536960268031297E-2</c:v>
                </c:pt>
                <c:pt idx="89">
                  <c:v>9.7688541013449801E-2</c:v>
                </c:pt>
                <c:pt idx="90">
                  <c:v>9.7834762621576268E-2</c:v>
                </c:pt>
                <c:pt idx="91">
                  <c:v>9.7975814564710981E-2</c:v>
                </c:pt>
                <c:pt idx="92">
                  <c:v>9.8111879616361031E-2</c:v>
                </c:pt>
                <c:pt idx="93">
                  <c:v>9.824313408807607E-2</c:v>
                </c:pt>
                <c:pt idx="94">
                  <c:v>9.8369748057910933E-2</c:v>
                </c:pt>
                <c:pt idx="95">
                  <c:v>9.8491885590810721E-2</c:v>
                </c:pt>
                <c:pt idx="96">
                  <c:v>9.8609704951204386E-2</c:v>
                </c:pt>
                <c:pt idx="97">
                  <c:v>9.8723358808082001E-2</c:v>
                </c:pt>
                <c:pt idx="98">
                  <c:v>9.8832994432821369E-2</c:v>
                </c:pt>
                <c:pt idx="99">
                  <c:v>9.893875389002077E-2</c:v>
                </c:pt>
                <c:pt idx="100">
                  <c:v>9.9040774221584527E-2</c:v>
                </c:pt>
                <c:pt idx="101">
                  <c:v>9.9139187624300434E-2</c:v>
                </c:pt>
                <c:pt idx="102">
                  <c:v>9.9234121621138774E-2</c:v>
                </c:pt>
                <c:pt idx="103">
                  <c:v>9.9325699226495229E-2</c:v>
                </c:pt>
                <c:pt idx="104">
                  <c:v>9.9414039105591503E-2</c:v>
                </c:pt>
                <c:pt idx="105">
                  <c:v>9.9499255728240324E-2</c:v>
                </c:pt>
                <c:pt idx="106">
                  <c:v>9.9581459517174148E-2</c:v>
                </c:pt>
                <c:pt idx="107">
                  <c:v>9.9660756991129751E-2</c:v>
                </c:pt>
                <c:pt idx="108">
                  <c:v>9.9737250902873886E-2</c:v>
                </c:pt>
                <c:pt idx="109">
                  <c:v>9.9811040372349252E-2</c:v>
                </c:pt>
                <c:pt idx="110">
                  <c:v>9.9882221015112932E-2</c:v>
                </c:pt>
                <c:pt idx="111">
                  <c:v>9.9950885066233952E-2</c:v>
                </c:pt>
                <c:pt idx="112">
                  <c:v>0.10001712149981049</c:v>
                </c:pt>
                <c:pt idx="113">
                  <c:v>0.1000810161442614</c:v>
                </c:pt>
                <c:pt idx="114">
                  <c:v>0.10014265179354184</c:v>
                </c:pt>
                <c:pt idx="115">
                  <c:v>0.10020210831442659</c:v>
                </c:pt>
                <c:pt idx="116">
                  <c:v>0.10025946275000068</c:v>
                </c:pt>
                <c:pt idx="117">
                  <c:v>0.10031478941949075</c:v>
                </c:pt>
                <c:pt idx="118">
                  <c:v>0.10036816001456718</c:v>
                </c:pt>
                <c:pt idx="119">
                  <c:v>0.10041964369224141</c:v>
                </c:pt>
                <c:pt idx="120">
                  <c:v>0.10046930716447863</c:v>
                </c:pt>
                <c:pt idx="121">
                  <c:v>0.10051721478464254</c:v>
                </c:pt>
                <c:pt idx="122">
                  <c:v>0.10056342863088361</c:v>
                </c:pt>
                <c:pt idx="123">
                  <c:v>0.10060800858657931</c:v>
                </c:pt>
                <c:pt idx="124">
                  <c:v>0.10065101241793024</c:v>
                </c:pt>
                <c:pt idx="125">
                  <c:v>0.1006924958488131</c:v>
                </c:pt>
                <c:pt idx="126">
                  <c:v>0.10073251263298674</c:v>
                </c:pt>
                <c:pt idx="127">
                  <c:v>0.10077111462374594</c:v>
                </c:pt>
                <c:pt idx="128">
                  <c:v>0.10080835184111223</c:v>
                </c:pt>
                <c:pt idx="129">
                  <c:v>0.10084427253664925</c:v>
                </c:pt>
                <c:pt idx="130">
                  <c:v>0.10087892325598663</c:v>
                </c:pt>
                <c:pt idx="131">
                  <c:v>0.10091234889913318</c:v>
                </c:pt>
                <c:pt idx="132">
                  <c:v>0.10094459277865797</c:v>
                </c:pt>
                <c:pt idx="133">
                  <c:v>0.10097569667581413</c:v>
                </c:pt>
                <c:pt idx="134">
                  <c:v>0.10100570089467859</c:v>
                </c:pt>
                <c:pt idx="135">
                  <c:v>0.1010346443143776</c:v>
                </c:pt>
                <c:pt idx="136">
                  <c:v>0.10106256443946596</c:v>
                </c:pt>
                <c:pt idx="137">
                  <c:v>0.10108949744852484</c:v>
                </c:pt>
                <c:pt idx="138">
                  <c:v>0.10111547824104174</c:v>
                </c:pt>
                <c:pt idx="139">
                  <c:v>0.10114054048263273</c:v>
                </c:pt>
                <c:pt idx="140">
                  <c:v>0.10116471664866604</c:v>
                </c:pt>
                <c:pt idx="141">
                  <c:v>0.10118803806634319</c:v>
                </c:pt>
                <c:pt idx="142">
                  <c:v>0.10121053495529256</c:v>
                </c:pt>
                <c:pt idx="143">
                  <c:v>0.10123223646672752</c:v>
                </c:pt>
                <c:pt idx="144">
                  <c:v>0.1012531707212203</c:v>
                </c:pt>
                <c:pt idx="145">
                  <c:v>0.10127336484514027</c:v>
                </c:pt>
                <c:pt idx="146">
                  <c:v>0.10129284500580402</c:v>
                </c:pt>
                <c:pt idx="147">
                  <c:v>0.10131163644538263</c:v>
                </c:pt>
                <c:pt idx="148">
                  <c:v>0.10132976351361025</c:v>
                </c:pt>
                <c:pt idx="149">
                  <c:v>0.1013472496993362</c:v>
                </c:pt>
                <c:pt idx="150">
                  <c:v>0.10136411766096144</c:v>
                </c:pt>
                <c:pt idx="151">
                  <c:v>0.10138038925579923</c:v>
                </c:pt>
                <c:pt idx="152">
                  <c:v>0.10139608556839746</c:v>
                </c:pt>
                <c:pt idx="153">
                  <c:v>0.10141122693785985</c:v>
                </c:pt>
                <c:pt idx="154">
                  <c:v>0.10142583298420114</c:v>
                </c:pt>
                <c:pt idx="155">
                  <c:v>0.1014399226337704</c:v>
                </c:pt>
                <c:pt idx="156">
                  <c:v>0.10145351414377561</c:v>
                </c:pt>
                <c:pt idx="157">
                  <c:v>0.10146662512594121</c:v>
                </c:pt>
                <c:pt idx="158">
                  <c:v>0.10147927256932907</c:v>
                </c:pt>
                <c:pt idx="159">
                  <c:v>0.10149147286235281</c:v>
                </c:pt>
                <c:pt idx="160">
                  <c:v>0.10150324181401364</c:v>
                </c:pt>
                <c:pt idx="161">
                  <c:v>0.10151459467438559</c:v>
                </c:pt>
                <c:pt idx="162">
                  <c:v>0.10152554615437624</c:v>
                </c:pt>
                <c:pt idx="163">
                  <c:v>0.10153611044478909</c:v>
                </c:pt>
                <c:pt idx="164">
                  <c:v>0.1015463012347118</c:v>
                </c:pt>
                <c:pt idx="165">
                  <c:v>0.10155613172925422</c:v>
                </c:pt>
                <c:pt idx="166">
                  <c:v>0.10156561466665964</c:v>
                </c:pt>
                <c:pt idx="167">
                  <c:v>0.10157476233481075</c:v>
                </c:pt>
                <c:pt idx="168">
                  <c:v>0.10158358658715211</c:v>
                </c:pt>
                <c:pt idx="169">
                  <c:v>0.10159209885804972</c:v>
                </c:pt>
                <c:pt idx="170">
                  <c:v>0.10160031017760764</c:v>
                </c:pt>
                <c:pt idx="171">
                  <c:v>0.1016082311859605</c:v>
                </c:pt>
                <c:pt idx="172">
                  <c:v>0.10161587214706112</c:v>
                </c:pt>
                <c:pt idx="173">
                  <c:v>0.1016232429619801</c:v>
                </c:pt>
                <c:pt idx="174">
                  <c:v>0.10163035318173577</c:v>
                </c:pt>
                <c:pt idx="175">
                  <c:v>0.10163721201967024</c:v>
                </c:pt>
                <c:pt idx="176">
                  <c:v>0.10164382836338784</c:v>
                </c:pt>
                <c:pt idx="177">
                  <c:v>0.10165021078627161</c:v>
                </c:pt>
                <c:pt idx="178">
                  <c:v>0.10165636755859277</c:v>
                </c:pt>
                <c:pt idx="179">
                  <c:v>0.10166230665822695</c:v>
                </c:pt>
                <c:pt idx="180">
                  <c:v>0.10166803578099209</c:v>
                </c:pt>
                <c:pt idx="181">
                  <c:v>0.10167356235062046</c:v>
                </c:pt>
                <c:pt idx="182">
                  <c:v>0.10167889352837824</c:v>
                </c:pt>
                <c:pt idx="183">
                  <c:v>0.10168403622234502</c:v>
                </c:pt>
                <c:pt idx="184">
                  <c:v>0.10168899709636536</c:v>
                </c:pt>
                <c:pt idx="185">
                  <c:v>0.10169378257868349</c:v>
                </c:pt>
                <c:pt idx="186">
                  <c:v>0.10169839887027304</c:v>
                </c:pt>
                <c:pt idx="187">
                  <c:v>0.10170285195287232</c:v>
                </c:pt>
                <c:pt idx="188">
                  <c:v>0.10170714759673517</c:v>
                </c:pt>
                <c:pt idx="189">
                  <c:v>0.10171129136810816</c:v>
                </c:pt>
                <c:pt idx="190">
                  <c:v>0.10171528863644326</c:v>
                </c:pt>
                <c:pt idx="191">
                  <c:v>0.10171914458135535</c:v>
                </c:pt>
                <c:pt idx="192">
                  <c:v>0.10172286419933413</c:v>
                </c:pt>
                <c:pt idx="193">
                  <c:v>0.10172645231021835</c:v>
                </c:pt>
                <c:pt idx="194">
                  <c:v>0.10172991356344134</c:v>
                </c:pt>
                <c:pt idx="195">
                  <c:v>0.10173325244405579</c:v>
                </c:pt>
                <c:pt idx="196">
                  <c:v>0.10173647327854526</c:v>
                </c:pt>
                <c:pt idx="197">
                  <c:v>0.10173958024043057</c:v>
                </c:pt>
                <c:pt idx="198">
                  <c:v>0.10174257735567765</c:v>
                </c:pt>
                <c:pt idx="199">
                  <c:v>0.10174546850791444</c:v>
                </c:pt>
                <c:pt idx="200">
                  <c:v>0.10174825744346316</c:v>
                </c:pt>
                <c:pt idx="201">
                  <c:v>0.10175094777619487</c:v>
                </c:pt>
                <c:pt idx="202">
                  <c:v>0.10175354299221218</c:v>
                </c:pt>
                <c:pt idx="203">
                  <c:v>0.10175604645436653</c:v>
                </c:pt>
                <c:pt idx="204">
                  <c:v>0.10175846140661582</c:v>
                </c:pt>
                <c:pt idx="205">
                  <c:v>0.1017607909782277</c:v>
                </c:pt>
                <c:pt idx="206">
                  <c:v>0.10176303818783468</c:v>
                </c:pt>
                <c:pt idx="207">
                  <c:v>0.10176520594734545</c:v>
                </c:pt>
                <c:pt idx="208">
                  <c:v>0.10176729706571816</c:v>
                </c:pt>
                <c:pt idx="209">
                  <c:v>0.10176931425260027</c:v>
                </c:pt>
                <c:pt idx="210">
                  <c:v>0.10177126012183969</c:v>
                </c:pt>
                <c:pt idx="211">
                  <c:v>0.10177313719487165</c:v>
                </c:pt>
                <c:pt idx="212">
                  <c:v>0.1017749479039861</c:v>
                </c:pt>
                <c:pt idx="213">
                  <c:v>0.10177669459547933</c:v>
                </c:pt>
                <c:pt idx="214">
                  <c:v>0.10177837953269442</c:v>
                </c:pt>
                <c:pt idx="215">
                  <c:v>0.10178000489895385</c:v>
                </c:pt>
                <c:pt idx="216">
                  <c:v>0.10178157280038878</c:v>
                </c:pt>
                <c:pt idx="217">
                  <c:v>0.1017830852686681</c:v>
                </c:pt>
                <c:pt idx="218">
                  <c:v>0.10178454426363098</c:v>
                </c:pt>
                <c:pt idx="219">
                  <c:v>0.1017859516758266</c:v>
                </c:pt>
                <c:pt idx="220">
                  <c:v>0.1017873093289637</c:v>
                </c:pt>
                <c:pt idx="221">
                  <c:v>0.10178861898227379</c:v>
                </c:pt>
                <c:pt idx="222">
                  <c:v>0.10178988233279079</c:v>
                </c:pt>
                <c:pt idx="223">
                  <c:v>0.10179110101754994</c:v>
                </c:pt>
                <c:pt idx="224">
                  <c:v>0.10179227661570915</c:v>
                </c:pt>
                <c:pt idx="225">
                  <c:v>0.10179341065059513</c:v>
                </c:pt>
                <c:pt idx="226">
                  <c:v>0.10179450459167742</c:v>
                </c:pt>
                <c:pt idx="227">
                  <c:v>0.10179555985647246</c:v>
                </c:pt>
                <c:pt idx="228">
                  <c:v>0.10179657781238044</c:v>
                </c:pt>
                <c:pt idx="229">
                  <c:v>0.10179755977845703</c:v>
                </c:pt>
                <c:pt idx="230">
                  <c:v>0.10179850702712274</c:v>
                </c:pt>
                <c:pt idx="231">
                  <c:v>0.10179942078581164</c:v>
                </c:pt>
                <c:pt idx="232">
                  <c:v>0.10180030223856187</c:v>
                </c:pt>
                <c:pt idx="233">
                  <c:v>0.1018011525275499</c:v>
                </c:pt>
                <c:pt idx="234">
                  <c:v>0.10180197275457054</c:v>
                </c:pt>
                <c:pt idx="235">
                  <c:v>0.10180276398246464</c:v>
                </c:pt>
                <c:pt idx="236">
                  <c:v>0.10180352723649637</c:v>
                </c:pt>
                <c:pt idx="237">
                  <c:v>0.10180426350568161</c:v>
                </c:pt>
                <c:pt idx="238">
                  <c:v>0.10180497374406962</c:v>
                </c:pt>
                <c:pt idx="239">
                  <c:v>0.10180565887197923</c:v>
                </c:pt>
                <c:pt idx="240">
                  <c:v>0.10180631977719143</c:v>
                </c:pt>
                <c:pt idx="241">
                  <c:v>0.10180695731609972</c:v>
                </c:pt>
                <c:pt idx="242">
                  <c:v>0.10180757231481971</c:v>
                </c:pt>
                <c:pt idx="243">
                  <c:v>0.10180816557025982</c:v>
                </c:pt>
                <c:pt idx="244">
                  <c:v>0.10180873785115371</c:v>
                </c:pt>
                <c:pt idx="245">
                  <c:v>0.10180928989905647</c:v>
                </c:pt>
                <c:pt idx="246">
                  <c:v>0.10180982242930546</c:v>
                </c:pt>
                <c:pt idx="247">
                  <c:v>0.10181033613194737</c:v>
                </c:pt>
                <c:pt idx="248">
                  <c:v>0.10181083167263225</c:v>
                </c:pt>
                <c:pt idx="249">
                  <c:v>0.1018113096934761</c:v>
                </c:pt>
                <c:pt idx="250">
                  <c:v>0.10181177081389288</c:v>
                </c:pt>
                <c:pt idx="251">
                  <c:v>0.10181221563139721</c:v>
                </c:pt>
                <c:pt idx="252">
                  <c:v>0.10181264472237855</c:v>
                </c:pt>
                <c:pt idx="253">
                  <c:v>0.10181305864284818</c:v>
                </c:pt>
                <c:pt idx="254">
                  <c:v>0.10181345792915945</c:v>
                </c:pt>
                <c:pt idx="255">
                  <c:v>0.10181384309870312</c:v>
                </c:pt>
                <c:pt idx="256">
                  <c:v>0.10181421465057747</c:v>
                </c:pt>
                <c:pt idx="257">
                  <c:v>0.1018145730662352</c:v>
                </c:pt>
                <c:pt idx="258">
                  <c:v>0.10181491881010729</c:v>
                </c:pt>
                <c:pt idx="259">
                  <c:v>0.10181525233020469</c:v>
                </c:pt>
                <c:pt idx="260">
                  <c:v>0.10181557405869895</c:v>
                </c:pt>
                <c:pt idx="261">
                  <c:v>0.10181588441248221</c:v>
                </c:pt>
                <c:pt idx="262">
                  <c:v>0.10181618379370741</c:v>
                </c:pt>
                <c:pt idx="263">
                  <c:v>0.10181647259030932</c:v>
                </c:pt>
                <c:pt idx="264">
                  <c:v>0.10181675117650729</c:v>
                </c:pt>
                <c:pt idx="265">
                  <c:v>0.10181701991329016</c:v>
                </c:pt>
                <c:pt idx="266">
                  <c:v>0.10181727914888399</c:v>
                </c:pt>
                <c:pt idx="267">
                  <c:v>0.10181752921920334</c:v>
                </c:pt>
                <c:pt idx="268">
                  <c:v>0.10181777044828647</c:v>
                </c:pt>
                <c:pt idx="269">
                  <c:v>0.10181800314871532</c:v>
                </c:pt>
                <c:pt idx="270">
                  <c:v>0.10181822762202045</c:v>
                </c:pt>
                <c:pt idx="271">
                  <c:v>0.10181844415907182</c:v>
                </c:pt>
                <c:pt idx="272">
                  <c:v>0.10181865304045568</c:v>
                </c:pt>
                <c:pt idx="273">
                  <c:v>0.10181885453683817</c:v>
                </c:pt>
                <c:pt idx="274">
                  <c:v>0.10181904890931602</c:v>
                </c:pt>
                <c:pt idx="275">
                  <c:v>0.10181923640975485</c:v>
                </c:pt>
                <c:pt idx="276">
                  <c:v>0.10181941728111563</c:v>
                </c:pt>
                <c:pt idx="277">
                  <c:v>0.10181959175776938</c:v>
                </c:pt>
                <c:pt idx="278">
                  <c:v>0.101819760065801</c:v>
                </c:pt>
                <c:pt idx="279">
                  <c:v>0.10181992242330212</c:v>
                </c:pt>
                <c:pt idx="280">
                  <c:v>0.10182007904065377</c:v>
                </c:pt>
                <c:pt idx="281">
                  <c:v>0.10182023012079888</c:v>
                </c:pt>
                <c:pt idx="282">
                  <c:v>0.10182037585950546</c:v>
                </c:pt>
                <c:pt idx="283">
                  <c:v>0.10182051644562001</c:v>
                </c:pt>
                <c:pt idx="284">
                  <c:v>0.10182065206131245</c:v>
                </c:pt>
                <c:pt idx="285">
                  <c:v>0.10182078288231206</c:v>
                </c:pt>
                <c:pt idx="286">
                  <c:v>0.10182090907813521</c:v>
                </c:pt>
                <c:pt idx="287">
                  <c:v>0.10182103081230498</c:v>
                </c:pt>
                <c:pt idx="288">
                  <c:v>0.10182114824256315</c:v>
                </c:pt>
                <c:pt idx="289">
                  <c:v>0.10182126152107451</c:v>
                </c:pt>
                <c:pt idx="290">
                  <c:v>0.10182137079462407</c:v>
                </c:pt>
                <c:pt idx="291">
                  <c:v>0.10182147620480726</c:v>
                </c:pt>
                <c:pt idx="292">
                  <c:v>0.1018215778882134</c:v>
                </c:pt>
                <c:pt idx="293">
                  <c:v>0.10182167597660267</c:v>
                </c:pt>
                <c:pt idx="294">
                  <c:v>0.10182177059707695</c:v>
                </c:pt>
                <c:pt idx="295">
                  <c:v>0.1018218618722443</c:v>
                </c:pt>
                <c:pt idx="296">
                  <c:v>0.10182194992037809</c:v>
                </c:pt>
                <c:pt idx="297">
                  <c:v>0.10182203485557012</c:v>
                </c:pt>
                <c:pt idx="298">
                  <c:v>0.10182211678787839</c:v>
                </c:pt>
                <c:pt idx="299">
                  <c:v>0.10182219582346988</c:v>
                </c:pt>
                <c:pt idx="300">
                  <c:v>0.10182227206475804</c:v>
                </c:pt>
                <c:pt idx="301">
                  <c:v>0.10182234561053542</c:v>
                </c:pt>
                <c:pt idx="302">
                  <c:v>0.10182241655610183</c:v>
                </c:pt>
                <c:pt idx="303">
                  <c:v>0.1018224849933877</c:v>
                </c:pt>
                <c:pt idx="304">
                  <c:v>0.10182255101107332</c:v>
                </c:pt>
                <c:pt idx="305">
                  <c:v>0.10182261469470366</c:v>
                </c:pt>
                <c:pt idx="306">
                  <c:v>0.10182267612679922</c:v>
                </c:pt>
                <c:pt idx="307">
                  <c:v>0.10182273538696303</c:v>
                </c:pt>
                <c:pt idx="308">
                  <c:v>0.10182279255198375</c:v>
                </c:pt>
                <c:pt idx="309">
                  <c:v>0.10182284769593512</c:v>
                </c:pt>
                <c:pt idx="310">
                  <c:v>0.10182290089027209</c:v>
                </c:pt>
                <c:pt idx="311">
                  <c:v>0.10182295220392325</c:v>
                </c:pt>
                <c:pt idx="312">
                  <c:v>0.10182300170338028</c:v>
                </c:pt>
                <c:pt idx="313">
                  <c:v>0.10182304945278398</c:v>
                </c:pt>
                <c:pt idx="314">
                  <c:v>0.10182309551400751</c:v>
                </c:pt>
                <c:pt idx="315">
                  <c:v>0.10182313994673646</c:v>
                </c:pt>
                <c:pt idx="316">
                  <c:v>0.10182318280854628</c:v>
                </c:pt>
                <c:pt idx="317">
                  <c:v>0.10182322415497679</c:v>
                </c:pt>
                <c:pt idx="318">
                  <c:v>0.10182326403960425</c:v>
                </c:pt>
                <c:pt idx="319">
                  <c:v>0.10182330251411068</c:v>
                </c:pt>
                <c:pt idx="320">
                  <c:v>0.10182333962835094</c:v>
                </c:pt>
                <c:pt idx="321">
                  <c:v>0.1018233754304172</c:v>
                </c:pt>
                <c:pt idx="322">
                  <c:v>0.1018234099667014</c:v>
                </c:pt>
                <c:pt idx="323">
                  <c:v>0.10182344328195529</c:v>
                </c:pt>
                <c:pt idx="324">
                  <c:v>0.10182347541934836</c:v>
                </c:pt>
                <c:pt idx="325">
                  <c:v>0.10182350642052389</c:v>
                </c:pt>
                <c:pt idx="326">
                  <c:v>0.10182353632565284</c:v>
                </c:pt>
                <c:pt idx="327">
                  <c:v>0.10182356517348597</c:v>
                </c:pt>
                <c:pt idx="328">
                  <c:v>0.10182359300140395</c:v>
                </c:pt>
                <c:pt idx="329">
                  <c:v>0.10182361984546588</c:v>
                </c:pt>
                <c:pt idx="330">
                  <c:v>0.10182364574045601</c:v>
                </c:pt>
                <c:pt idx="331">
                  <c:v>0.10182367071992873</c:v>
                </c:pt>
                <c:pt idx="332">
                  <c:v>0.1018236948162522</c:v>
                </c:pt>
                <c:pt idx="333">
                  <c:v>0.10182371806065015</c:v>
                </c:pt>
                <c:pt idx="334">
                  <c:v>0.1018237404832424</c:v>
                </c:pt>
                <c:pt idx="335">
                  <c:v>0.10182376211308389</c:v>
                </c:pt>
                <c:pt idx="336">
                  <c:v>0.10182378297820234</c:v>
                </c:pt>
                <c:pt idx="337">
                  <c:v>0.10182380310563451</c:v>
                </c:pt>
                <c:pt idx="338">
                  <c:v>0.10182382252146131</c:v>
                </c:pt>
                <c:pt idx="339">
                  <c:v>0.10182384125084155</c:v>
                </c:pt>
                <c:pt idx="340">
                  <c:v>0.10182385931804454</c:v>
                </c:pt>
                <c:pt idx="341">
                  <c:v>0.10182387674648158</c:v>
                </c:pt>
                <c:pt idx="342">
                  <c:v>0.10182389355873622</c:v>
                </c:pt>
                <c:pt idx="343">
                  <c:v>0.1018239097765936</c:v>
                </c:pt>
                <c:pt idx="344">
                  <c:v>0.10182392542106862</c:v>
                </c:pt>
                <c:pt idx="345">
                  <c:v>0.10182394051243322</c:v>
                </c:pt>
                <c:pt idx="346">
                  <c:v>0.10182395507024264</c:v>
                </c:pt>
                <c:pt idx="347">
                  <c:v>0.1018239691133607</c:v>
                </c:pt>
                <c:pt idx="348">
                  <c:v>0.1018239826599843</c:v>
                </c:pt>
                <c:pt idx="349">
                  <c:v>0.10182399572766705</c:v>
                </c:pt>
                <c:pt idx="350">
                  <c:v>0.10182400833334183</c:v>
                </c:pt>
                <c:pt idx="351">
                  <c:v>0.10182402049334299</c:v>
                </c:pt>
                <c:pt idx="352">
                  <c:v>0.10182403222342731</c:v>
                </c:pt>
                <c:pt idx="353">
                  <c:v>0.1018240435387945</c:v>
                </c:pt>
                <c:pt idx="354">
                  <c:v>0.1018240544541069</c:v>
                </c:pt>
                <c:pt idx="355">
                  <c:v>0.10182406498350839</c:v>
                </c:pt>
                <c:pt idx="356">
                  <c:v>0.10182407514064293</c:v>
                </c:pt>
                <c:pt idx="357">
                  <c:v>0.10182408493867194</c:v>
                </c:pt>
                <c:pt idx="358">
                  <c:v>0.10182409439029164</c:v>
                </c:pt>
                <c:pt idx="359">
                  <c:v>0.10182410350774931</c:v>
                </c:pt>
                <c:pt idx="360">
                  <c:v>0.10182411230285927</c:v>
                </c:pt>
                <c:pt idx="361">
                  <c:v>0.10182412078701812</c:v>
                </c:pt>
                <c:pt idx="362">
                  <c:v>0.10182412897121954</c:v>
                </c:pt>
                <c:pt idx="363">
                  <c:v>0.10182413686606852</c:v>
                </c:pt>
                <c:pt idx="364">
                  <c:v>0.1018241444817951</c:v>
                </c:pt>
                <c:pt idx="365">
                  <c:v>0.10182415182826766</c:v>
                </c:pt>
                <c:pt idx="366">
                  <c:v>0.10182415891500568</c:v>
                </c:pt>
                <c:pt idx="367">
                  <c:v>0.10182416575119208</c:v>
                </c:pt>
                <c:pt idx="368">
                  <c:v>0.10182417234568508</c:v>
                </c:pt>
                <c:pt idx="369">
                  <c:v>0.10182417870702981</c:v>
                </c:pt>
                <c:pt idx="370">
                  <c:v>0.1018241848434692</c:v>
                </c:pt>
                <c:pt idx="371">
                  <c:v>0.10182419076295476</c:v>
                </c:pt>
                <c:pt idx="372">
                  <c:v>0.10182419647315692</c:v>
                </c:pt>
                <c:pt idx="373">
                  <c:v>0.10182420198147486</c:v>
                </c:pt>
                <c:pt idx="374">
                  <c:v>0.10182420729504624</c:v>
                </c:pt>
                <c:pt idx="375">
                  <c:v>0.10182421242075629</c:v>
                </c:pt>
                <c:pt idx="376">
                  <c:v>0.10182421736524687</c:v>
                </c:pt>
                <c:pt idx="377">
                  <c:v>0.10182422213492499</c:v>
                </c:pt>
                <c:pt idx="378">
                  <c:v>0.10182422673597114</c:v>
                </c:pt>
                <c:pt idx="379">
                  <c:v>0.1018242311743473</c:v>
                </c:pt>
                <c:pt idx="380">
                  <c:v>0.10182423545580466</c:v>
                </c:pt>
                <c:pt idx="381">
                  <c:v>0.10182423958589111</c:v>
                </c:pt>
                <c:pt idx="382">
                  <c:v>0.10182424356995834</c:v>
                </c:pt>
                <c:pt idx="383">
                  <c:v>0.10182424741316884</c:v>
                </c:pt>
                <c:pt idx="384">
                  <c:v>0.10182425112050265</c:v>
                </c:pt>
                <c:pt idx="385">
                  <c:v>0.10182425469676369</c:v>
                </c:pt>
                <c:pt idx="386">
                  <c:v>0.10182425814658601</c:v>
                </c:pt>
                <c:pt idx="387">
                  <c:v>0.10182426147443985</c:v>
                </c:pt>
                <c:pt idx="388">
                  <c:v>0.10182426468463743</c:v>
                </c:pt>
                <c:pt idx="389">
                  <c:v>0.10182426778133846</c:v>
                </c:pt>
                <c:pt idx="390">
                  <c:v>0.10182427076855563</c:v>
                </c:pt>
                <c:pt idx="391">
                  <c:v>0.10182427365015975</c:v>
                </c:pt>
                <c:pt idx="392">
                  <c:v>0.10182427642988477</c:v>
                </c:pt>
                <c:pt idx="393">
                  <c:v>0.10182427911133259</c:v>
                </c:pt>
                <c:pt idx="394">
                  <c:v>0.1018242816979778</c:v>
                </c:pt>
                <c:pt idx="395">
                  <c:v>0.10182428419317219</c:v>
                </c:pt>
                <c:pt idx="396">
                  <c:v>0.10182428660014899</c:v>
                </c:pt>
                <c:pt idx="397">
                  <c:v>0.10182428892202711</c:v>
                </c:pt>
                <c:pt idx="398">
                  <c:v>0.10182429116181524</c:v>
                </c:pt>
                <c:pt idx="399">
                  <c:v>0.10182429332241566</c:v>
                </c:pt>
                <c:pt idx="400">
                  <c:v>0.10182429540662806</c:v>
                </c:pt>
                <c:pt idx="401">
                  <c:v>0.10182429741715313</c:v>
                </c:pt>
                <c:pt idx="402">
                  <c:v>0.10182429935659607</c:v>
                </c:pt>
                <c:pt idx="403">
                  <c:v>0.10182430122747002</c:v>
                </c:pt>
                <c:pt idx="404">
                  <c:v>0.10182430303219919</c:v>
                </c:pt>
                <c:pt idx="405">
                  <c:v>0.10182430477312218</c:v>
                </c:pt>
                <c:pt idx="406">
                  <c:v>0.10182430645249484</c:v>
                </c:pt>
                <c:pt idx="407">
                  <c:v>0.10182430807249328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03456"/>
        <c:axId val="115201536"/>
      </c:scatterChart>
      <c:valAx>
        <c:axId val="115189248"/>
        <c:scaling>
          <c:orientation val="minMax"/>
          <c:max val="264"/>
        </c:scaling>
        <c:delete val="0"/>
        <c:axPos val="b"/>
        <c:title>
          <c:tx>
            <c:rich>
              <a:bodyPr/>
              <a:lstStyle/>
              <a:p>
                <a:pPr>
                  <a:defRPr sz="1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 </a:t>
                </a:r>
              </a:p>
            </c:rich>
          </c:tx>
          <c:layout>
            <c:manualLayout>
              <c:xMode val="edge"/>
              <c:yMode val="edge"/>
              <c:x val="0.49845201238390091"/>
              <c:y val="0.91171477079796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15191168"/>
        <c:crosses val="autoZero"/>
        <c:crossBetween val="midCat"/>
        <c:majorUnit val="24"/>
      </c:valAx>
      <c:valAx>
        <c:axId val="11519116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 anchor="ctr" anchorCtr="0"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2000"/>
                  <a:t>  Gram</a:t>
                </a:r>
                <a:r>
                  <a:rPr lang="en-US" sz="2000" baseline="0"/>
                  <a:t> N m</a:t>
                </a:r>
                <a:r>
                  <a:rPr lang="en-US" sz="2000" baseline="30000"/>
                  <a:t>-2</a:t>
                </a:r>
              </a:p>
            </c:rich>
          </c:tx>
          <c:layout>
            <c:manualLayout>
              <c:xMode val="edge"/>
              <c:yMode val="edge"/>
              <c:x val="1.6877313333580904E-2"/>
              <c:y val="0.345744291218940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15189248"/>
        <c:crosses val="autoZero"/>
        <c:crossBetween val="midCat"/>
      </c:valAx>
      <c:valAx>
        <c:axId val="115201536"/>
        <c:scaling>
          <c:orientation val="minMax"/>
          <c:max val="0.2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2000" b="1"/>
                </a:pPr>
                <a:r>
                  <a:rPr lang="sv-SE" sz="2000" b="1"/>
                  <a:t>Burial efficiency (%)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v-SE"/>
          </a:p>
        </c:txPr>
        <c:crossAx val="115203456"/>
        <c:crosses val="max"/>
        <c:crossBetween val="midCat"/>
      </c:valAx>
      <c:valAx>
        <c:axId val="115203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15201536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>
            <a:defRPr sz="1800" b="1"/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9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Sediment concentrations</a:t>
            </a:r>
          </a:p>
        </c:rich>
      </c:tx>
      <c:layout>
        <c:manualLayout>
          <c:xMode val="edge"/>
          <c:yMode val="edge"/>
          <c:x val="0.27760577915376677"/>
          <c:y val="2.037351443123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13519091847266"/>
          <c:y val="0.21901528013582344"/>
          <c:w val="0.86790505675954588"/>
          <c:h val="0.61799660441426141"/>
        </c:manualLayout>
      </c:layout>
      <c:scatterChart>
        <c:scatterStyle val="lineMarker"/>
        <c:varyColors val="0"/>
        <c:ser>
          <c:idx val="1"/>
          <c:order val="2"/>
          <c:tx>
            <c:v>T=8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ResultsData!$A$3:$A$411</c:f>
              <c:numCache>
                <c:formatCode>General</c:formatCode>
                <c:ptCount val="4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</c:numCache>
            </c:numRef>
          </c:xVal>
          <c:yVal>
            <c:numRef>
              <c:f>ResultsData!$D$3:$D$411</c:f>
              <c:numCache>
                <c:formatCode>0.00</c:formatCode>
                <c:ptCount val="409"/>
                <c:pt idx="0">
                  <c:v>0</c:v>
                </c:pt>
                <c:pt idx="1">
                  <c:v>0.58333333333333337</c:v>
                </c:pt>
                <c:pt idx="2">
                  <c:v>1.146042916521306</c:v>
                </c:pt>
                <c:pt idx="3">
                  <c:v>1.6888579022554462</c:v>
                </c:pt>
                <c:pt idx="4">
                  <c:v>2.2124816640336915</c:v>
                </c:pt>
                <c:pt idx="5">
                  <c:v>2.7175927075837856</c:v>
                </c:pt>
                <c:pt idx="6">
                  <c:v>3.2048455500632973</c:v>
                </c:pt>
                <c:pt idx="7">
                  <c:v>3.6748715681755271</c:v>
                </c:pt>
                <c:pt idx="8">
                  <c:v>4.1282798163002727</c:v>
                </c:pt>
                <c:pt idx="9">
                  <c:v>4.5656578156995833</c:v>
                </c:pt>
                <c:pt idx="10">
                  <c:v>4.9875723158211409</c:v>
                </c:pt>
                <c:pt idx="11">
                  <c:v>5.3945700286857639</c:v>
                </c:pt>
                <c:pt idx="12">
                  <c:v>5.787178337310638</c:v>
                </c:pt>
                <c:pt idx="13">
                  <c:v>6.1659059790862463</c:v>
                </c:pt>
                <c:pt idx="14">
                  <c:v>6.5312437049925025</c:v>
                </c:pt>
                <c:pt idx="15">
                  <c:v>6.8836649155083043</c:v>
                </c:pt>
                <c:pt idx="16">
                  <c:v>7.2236262740384998</c:v>
                </c:pt>
                <c:pt idx="17">
                  <c:v>7.5515682986531454</c:v>
                </c:pt>
                <c:pt idx="18">
                  <c:v>7.867915932905821</c:v>
                </c:pt>
                <c:pt idx="19">
                  <c:v>8.1730790964706621</c:v>
                </c:pt>
                <c:pt idx="20">
                  <c:v>8.4674532163116236</c:v>
                </c:pt>
                <c:pt idx="21">
                  <c:v>8.7514197390722543</c:v>
                </c:pt>
                <c:pt idx="22">
                  <c:v>9.0253466253499219</c:v>
                </c:pt>
                <c:pt idx="23">
                  <c:v>9.2895888264949829</c:v>
                </c:pt>
                <c:pt idx="24">
                  <c:v>9.5444887445527122</c:v>
                </c:pt>
                <c:pt idx="25">
                  <c:v>9.7903766759439943</c:v>
                </c:pt>
                <c:pt idx="26">
                  <c:v>10.027571239459665</c:v>
                </c:pt>
                <c:pt idx="27">
                  <c:v>10.25637978912313</c:v>
                </c:pt>
                <c:pt idx="28">
                  <c:v>10.477098812456228</c:v>
                </c:pt>
                <c:pt idx="29">
                  <c:v>10.690014314664383</c:v>
                </c:pt>
                <c:pt idx="30">
                  <c:v>10.895402189238911</c:v>
                </c:pt>
                <c:pt idx="31">
                  <c:v>11.093528575456677</c:v>
                </c:pt>
                <c:pt idx="32">
                  <c:v>11.284650203240343</c:v>
                </c:pt>
                <c:pt idx="33">
                  <c:v>11.46901472582609</c:v>
                </c:pt>
                <c:pt idx="34">
                  <c:v>11.646861040669878</c:v>
                </c:pt>
                <c:pt idx="35">
                  <c:v>11.818419599008045</c:v>
                </c:pt>
                <c:pt idx="36">
                  <c:v>11.983912704473417</c:v>
                </c:pt>
                <c:pt idx="37">
                  <c:v>12.143554801153821</c:v>
                </c:pt>
                <c:pt idx="38">
                  <c:v>12.297552751466307</c:v>
                </c:pt>
                <c:pt idx="39">
                  <c:v>12.446106104207121</c:v>
                </c:pt>
                <c:pt idx="40">
                  <c:v>12.589407353124766</c:v>
                </c:pt>
                <c:pt idx="41">
                  <c:v>12.727642186351218</c:v>
                </c:pt>
                <c:pt idx="42">
                  <c:v>12.860989727014504</c:v>
                </c:pt>
                <c:pt idx="43">
                  <c:v>12.989622765344409</c:v>
                </c:pt>
                <c:pt idx="44">
                  <c:v>13.113707982572105</c:v>
                </c:pt>
                <c:pt idx="45">
                  <c:v>13.233406166913795</c:v>
                </c:pt>
                <c:pt idx="46">
                  <c:v>13.348872421918259</c:v>
                </c:pt>
                <c:pt idx="47">
                  <c:v>13.460256367448267</c:v>
                </c:pt>
                <c:pt idx="48">
                  <c:v>13.567702333556305</c:v>
                </c:pt>
                <c:pt idx="49">
                  <c:v>13.67134954750582</c:v>
                </c:pt>
                <c:pt idx="50">
                  <c:v>13.77133231418032</c:v>
                </c:pt>
                <c:pt idx="51">
                  <c:v>13.867780190114129</c:v>
                </c:pt>
                <c:pt idx="52">
                  <c:v>13.960818151370265</c:v>
                </c:pt>
                <c:pt idx="53">
                  <c:v>14.050566755483006</c:v>
                </c:pt>
                <c:pt idx="54">
                  <c:v>14.137142297674975</c:v>
                </c:pt>
                <c:pt idx="55">
                  <c:v>14.220656961551175</c:v>
                </c:pt>
                <c:pt idx="56">
                  <c:v>14.301218964465221</c:v>
                </c:pt>
                <c:pt idx="57">
                  <c:v>14.378932697746166</c:v>
                </c:pt>
                <c:pt idx="58">
                  <c:v>14.453898861967597</c:v>
                </c:pt>
                <c:pt idx="59">
                  <c:v>14.526214597434297</c:v>
                </c:pt>
                <c:pt idx="60">
                  <c:v>14.595973610055553</c:v>
                </c:pt>
                <c:pt idx="61">
                  <c:v>14.663266292768201</c:v>
                </c:pt>
                <c:pt idx="62">
                  <c:v>14.728179842666774</c:v>
                </c:pt>
                <c:pt idx="63">
                  <c:v>14.790798373992509</c:v>
                </c:pt>
                <c:pt idx="64">
                  <c:v>14.851203027127617</c:v>
                </c:pt>
                <c:pt idx="65">
                  <c:v>14.909472073736081</c:v>
                </c:pt>
                <c:pt idx="66">
                  <c:v>14.965681018187183</c:v>
                </c:pt>
                <c:pt idx="67">
                  <c:v>15.01990269539321</c:v>
                </c:pt>
                <c:pt idx="68">
                  <c:v>15.072207365188106</c:v>
                </c:pt>
                <c:pt idx="69">
                  <c:v>15.122662803369371</c:v>
                </c:pt>
                <c:pt idx="70">
                  <c:v>15.171334389521164</c:v>
                </c:pt>
                <c:pt idx="71">
                  <c:v>15.218285191732431</c:v>
                </c:pt>
                <c:pt idx="72">
                  <c:v>15.263576048319818</c:v>
                </c:pt>
                <c:pt idx="73">
                  <c:v>15.307265646661273</c:v>
                </c:pt>
                <c:pt idx="74">
                  <c:v>15.349410599242479</c:v>
                </c:pt>
                <c:pt idx="75">
                  <c:v>15.390065517014675</c:v>
                </c:pt>
                <c:pt idx="76">
                  <c:v>15.429283080158902</c:v>
                </c:pt>
                <c:pt idx="77">
                  <c:v>15.467114106348394</c:v>
                </c:pt>
                <c:pt idx="78">
                  <c:v>15.503607616597529</c:v>
                </c:pt>
                <c:pt idx="79">
                  <c:v>15.538810898782712</c:v>
                </c:pt>
                <c:pt idx="80">
                  <c:v>15.572769568917465</c:v>
                </c:pt>
                <c:pt idx="81">
                  <c:v>15.605527630261143</c:v>
                </c:pt>
                <c:pt idx="82">
                  <c:v>15.637127530337851</c:v>
                </c:pt>
                <c:pt idx="83">
                  <c:v>15.667610215939472</c:v>
                </c:pt>
                <c:pt idx="84">
                  <c:v>15.697015186184053</c:v>
                </c:pt>
                <c:pt idx="85">
                  <c:v>15.725380543698311</c:v>
                </c:pt>
                <c:pt idx="86">
                  <c:v>15.752743043990581</c:v>
                </c:pt>
                <c:pt idx="87">
                  <c:v>15.7791381430782</c:v>
                </c:pt>
                <c:pt idx="88">
                  <c:v>15.804600043430998</c:v>
                </c:pt>
                <c:pt idx="89">
                  <c:v>15.829161738290479</c:v>
                </c:pt>
                <c:pt idx="90">
                  <c:v>15.852855054422081</c:v>
                </c:pt>
                <c:pt idx="91">
                  <c:v>15.875710693355948</c:v>
                </c:pt>
                <c:pt idx="92">
                  <c:v>15.897758271169613</c:v>
                </c:pt>
                <c:pt idx="93">
                  <c:v>15.91902635686418</c:v>
                </c:pt>
                <c:pt idx="94">
                  <c:v>15.939542509383717</c:v>
                </c:pt>
                <c:pt idx="95">
                  <c:v>15.959333313325812</c:v>
                </c:pt>
                <c:pt idx="96">
                  <c:v>15.978424413389602</c:v>
                </c:pt>
                <c:pt idx="97">
                  <c:v>15.996840547605879</c:v>
                </c:pt>
                <c:pt idx="98">
                  <c:v>16.014605579392352</c:v>
                </c:pt>
                <c:pt idx="99">
                  <c:v>16.03174252847559</c:v>
                </c:pt>
                <c:pt idx="100">
                  <c:v>16.048273600719718</c:v>
                </c:pt>
                <c:pt idx="101">
                  <c:v>16.064220216900534</c:v>
                </c:pt>
                <c:pt idx="102">
                  <c:v>16.079603040462302</c:v>
                </c:pt>
                <c:pt idx="103">
                  <c:v>16.09444200429321</c:v>
                </c:pt>
                <c:pt idx="104">
                  <c:v>16.10875633655418</c:v>
                </c:pt>
                <c:pt idx="105">
                  <c:v>16.1225645855945</c:v>
                </c:pt>
                <c:pt idx="106">
                  <c:v>16.135884643986554</c:v>
                </c:pt>
                <c:pt idx="107">
                  <c:v>16.148733771710841</c:v>
                </c:pt>
                <c:pt idx="108">
                  <c:v>16.161128618521232</c:v>
                </c:pt>
                <c:pt idx="109">
                  <c:v>16.173085245519555</c:v>
                </c:pt>
                <c:pt idx="110">
                  <c:v>16.184619145967375</c:v>
                </c:pt>
                <c:pt idx="111">
                  <c:v>16.195745265361985</c:v>
                </c:pt>
                <c:pt idx="112">
                  <c:v>16.206478020802628</c:v>
                </c:pt>
                <c:pt idx="113">
                  <c:v>16.216831319671989</c:v>
                </c:pt>
                <c:pt idx="114">
                  <c:v>16.226818577657244</c:v>
                </c:pt>
                <c:pt idx="115">
                  <c:v>16.236452736133941</c:v>
                </c:pt>
                <c:pt idx="116">
                  <c:v>16.245746278935297</c:v>
                </c:pt>
                <c:pt idx="117">
                  <c:v>16.254711248528594</c:v>
                </c:pt>
                <c:pt idx="118">
                  <c:v>16.263359261619684</c:v>
                </c:pt>
                <c:pt idx="119">
                  <c:v>16.271701524205785</c:v>
                </c:pt>
                <c:pt idx="120">
                  <c:v>16.279748846096076</c:v>
                </c:pt>
                <c:pt idx="121">
                  <c:v>16.28751165491893</c:v>
                </c:pt>
                <c:pt idx="122">
                  <c:v>16.29500000963392</c:v>
                </c:pt>
                <c:pt idx="123">
                  <c:v>16.302223613566092</c:v>
                </c:pt>
                <c:pt idx="124">
                  <c:v>16.30919182697944</c:v>
                </c:pt>
                <c:pt idx="125">
                  <c:v>16.315913679205828</c:v>
                </c:pt>
                <c:pt idx="126">
                  <c:v>16.322397880345076</c:v>
                </c:pt>
                <c:pt idx="127">
                  <c:v>16.328652832551427</c:v>
                </c:pt>
                <c:pt idx="128">
                  <c:v>16.334686640920964</c:v>
                </c:pt>
                <c:pt idx="129">
                  <c:v>16.340507123994094</c:v>
                </c:pt>
                <c:pt idx="130">
                  <c:v>16.346121823886723</c:v>
                </c:pt>
                <c:pt idx="131">
                  <c:v>16.351538016063248</c:v>
                </c:pt>
                <c:pt idx="132">
                  <c:v>16.356762718764024</c:v>
                </c:pt>
                <c:pt idx="133">
                  <c:v>16.361802702099514</c:v>
                </c:pt>
                <c:pt idx="134">
                  <c:v>16.366664496822921</c:v>
                </c:pt>
                <c:pt idx="135">
                  <c:v>16.371354402792669</c:v>
                </c:pt>
                <c:pt idx="136">
                  <c:v>16.375878497135687</c:v>
                </c:pt>
                <c:pt idx="137">
                  <c:v>16.380242642122081</c:v>
                </c:pt>
                <c:pt idx="138">
                  <c:v>16.384452492761394</c:v>
                </c:pt>
                <c:pt idx="139">
                  <c:v>16.388513504130305</c:v>
                </c:pt>
                <c:pt idx="140">
                  <c:v>16.392430938441258</c:v>
                </c:pt>
                <c:pt idx="141">
                  <c:v>16.396209871861167</c:v>
                </c:pt>
                <c:pt idx="142">
                  <c:v>16.399855201089075</c:v>
                </c:pt>
                <c:pt idx="143">
                  <c:v>16.403371649701221</c:v>
                </c:pt>
                <c:pt idx="144">
                  <c:v>16.406763774271809</c:v>
                </c:pt>
                <c:pt idx="145">
                  <c:v>16.410035970277359</c:v>
                </c:pt>
                <c:pt idx="146">
                  <c:v>16.413192477792318</c:v>
                </c:pt>
                <c:pt idx="147">
                  <c:v>16.416237386983298</c:v>
                </c:pt>
                <c:pt idx="148">
                  <c:v>16.419174643409072</c:v>
                </c:pt>
                <c:pt idx="149">
                  <c:v>16.422008053133183</c:v>
                </c:pt>
                <c:pt idx="150">
                  <c:v>16.424741287655792</c:v>
                </c:pt>
                <c:pt idx="151">
                  <c:v>16.427377888671174</c:v>
                </c:pt>
                <c:pt idx="152">
                  <c:v>16.429921272656998</c:v>
                </c:pt>
                <c:pt idx="153">
                  <c:v>16.432374735301366</c:v>
                </c:pt>
                <c:pt idx="154">
                  <c:v>16.434741455773334</c:v>
                </c:pt>
                <c:pt idx="155">
                  <c:v>16.437024500842426</c:v>
                </c:pt>
                <c:pt idx="156">
                  <c:v>16.439226828852529</c:v>
                </c:pt>
                <c:pt idx="157">
                  <c:v>16.441351293555289</c:v>
                </c:pt>
                <c:pt idx="158">
                  <c:v>16.443400647807952</c:v>
                </c:pt>
                <c:pt idx="159">
                  <c:v>16.445377547140502</c:v>
                </c:pt>
                <c:pt idx="160">
                  <c:v>16.447284553196656</c:v>
                </c:pt>
                <c:pt idx="161">
                  <c:v>16.449124137053222</c:v>
                </c:pt>
                <c:pt idx="162">
                  <c:v>16.450898682422078</c:v>
                </c:pt>
                <c:pt idx="163">
                  <c:v>16.452610488738976</c:v>
                </c:pt>
                <c:pt idx="164">
                  <c:v>16.454261774143117</c:v>
                </c:pt>
                <c:pt idx="165">
                  <c:v>16.455854678351379</c:v>
                </c:pt>
                <c:pt idx="166">
                  <c:v>16.457391265430964</c:v>
                </c:pt>
                <c:pt idx="167">
                  <c:v>16.458873526473965</c:v>
                </c:pt>
                <c:pt idx="168">
                  <c:v>16.460303382177425</c:v>
                </c:pt>
                <c:pt idx="169">
                  <c:v>16.461682685332132</c:v>
                </c:pt>
                <c:pt idx="170">
                  <c:v>16.463013223223459</c:v>
                </c:pt>
                <c:pt idx="171">
                  <c:v>16.464296719947306</c:v>
                </c:pt>
                <c:pt idx="172">
                  <c:v>16.465534838644164</c:v>
                </c:pt>
                <c:pt idx="173">
                  <c:v>16.466729183654184</c:v>
                </c:pt>
                <c:pt idx="174">
                  <c:v>16.467881302596076</c:v>
                </c:pt>
                <c:pt idx="175">
                  <c:v>16.468992688372495</c:v>
                </c:pt>
                <c:pt idx="176">
                  <c:v>16.470064781104512</c:v>
                </c:pt>
                <c:pt idx="177">
                  <c:v>16.471098969997715</c:v>
                </c:pt>
                <c:pt idx="178">
                  <c:v>16.472096595142347</c:v>
                </c:pt>
                <c:pt idx="179">
                  <c:v>16.47305894924974</c:v>
                </c:pt>
                <c:pt idx="180">
                  <c:v>16.473987279327424</c:v>
                </c:pt>
                <c:pt idx="181">
                  <c:v>16.474882788294984</c:v>
                </c:pt>
                <c:pt idx="182">
                  <c:v>16.47574663654277</c:v>
                </c:pt>
                <c:pt idx="183">
                  <c:v>16.476579943435539</c:v>
                </c:pt>
                <c:pt idx="184">
                  <c:v>16.477383788762907</c:v>
                </c:pt>
                <c:pt idx="185">
                  <c:v>16.478159214138529</c:v>
                </c:pt>
                <c:pt idx="186">
                  <c:v>16.4789072243498</c:v>
                </c:pt>
                <c:pt idx="187">
                  <c:v>16.479628788659866</c:v>
                </c:pt>
                <c:pt idx="188">
                  <c:v>16.48032484206357</c:v>
                </c:pt>
                <c:pt idx="189">
                  <c:v>16.48099628649901</c:v>
                </c:pt>
                <c:pt idx="190">
                  <c:v>16.48164399201627</c:v>
                </c:pt>
                <c:pt idx="191">
                  <c:v>16.482268797904805</c:v>
                </c:pt>
                <c:pt idx="192">
                  <c:v>16.482871513780996</c:v>
                </c:pt>
                <c:pt idx="193">
                  <c:v>16.483452920637234</c:v>
                </c:pt>
                <c:pt idx="194">
                  <c:v>16.484013771853924</c:v>
                </c:pt>
                <c:pt idx="195">
                  <c:v>16.484554794175708</c:v>
                </c:pt>
                <c:pt idx="196">
                  <c:v>16.485076688653169</c:v>
                </c:pt>
                <c:pt idx="197">
                  <c:v>16.485580131551252</c:v>
                </c:pt>
                <c:pt idx="198">
                  <c:v>16.486065775225548</c:v>
                </c:pt>
                <c:pt idx="199">
                  <c:v>16.486534248967619</c:v>
                </c:pt>
                <c:pt idx="200">
                  <c:v>16.486986159820422</c:v>
                </c:pt>
                <c:pt idx="201">
                  <c:v>16.487422093364909</c:v>
                </c:pt>
                <c:pt idx="202">
                  <c:v>16.487842614478826</c:v>
                </c:pt>
                <c:pt idx="203">
                  <c:v>16.488248268068652</c:v>
                </c:pt>
                <c:pt idx="204">
                  <c:v>16.488639579775711</c:v>
                </c:pt>
                <c:pt idx="205">
                  <c:v>16.489017056657268</c:v>
                </c:pt>
                <c:pt idx="206">
                  <c:v>16.489381187843584</c:v>
                </c:pt>
                <c:pt idx="207">
                  <c:v>16.489732445171718</c:v>
                </c:pt>
                <c:pt idx="208">
                  <c:v>16.490071283796926</c:v>
                </c:pt>
                <c:pt idx="209">
                  <c:v>16.490398142782453</c:v>
                </c:pt>
                <c:pt idx="210">
                  <c:v>16.490713445668469</c:v>
                </c:pt>
                <c:pt idx="211">
                  <c:v>16.491017601020872</c:v>
                </c:pt>
                <c:pt idx="212">
                  <c:v>16.49131100296071</c:v>
                </c:pt>
                <c:pt idx="213">
                  <c:v>16.491594031674893</c:v>
                </c:pt>
                <c:pt idx="214">
                  <c:v>16.49186705390882</c:v>
                </c:pt>
                <c:pt idx="215">
                  <c:v>16.492130423441598</c:v>
                </c:pt>
                <c:pt idx="216">
                  <c:v>16.49238448154448</c:v>
                </c:pt>
                <c:pt idx="217">
                  <c:v>16.492629557423072</c:v>
                </c:pt>
                <c:pt idx="218">
                  <c:v>16.492865968643912</c:v>
                </c:pt>
                <c:pt idx="219">
                  <c:v>16.493094021545978</c:v>
                </c:pt>
                <c:pt idx="220">
                  <c:v>16.493314011637636</c:v>
                </c:pt>
                <c:pt idx="221">
                  <c:v>16.493526223979551</c:v>
                </c:pt>
                <c:pt idx="222">
                  <c:v>16.493730933554065</c:v>
                </c:pt>
                <c:pt idx="223">
                  <c:v>16.493928405621521</c:v>
                </c:pt>
                <c:pt idx="224">
                  <c:v>16.494118896063984</c:v>
                </c:pt>
                <c:pt idx="225">
                  <c:v>16.494302651716804</c:v>
                </c:pt>
                <c:pt idx="226">
                  <c:v>16.494479910688472</c:v>
                </c:pt>
                <c:pt idx="227">
                  <c:v>16.49465090266915</c:v>
                </c:pt>
                <c:pt idx="228">
                  <c:v>16.494815849228313</c:v>
                </c:pt>
                <c:pt idx="229">
                  <c:v>16.494974964101836</c:v>
                </c:pt>
                <c:pt idx="230">
                  <c:v>16.495128453468965</c:v>
                </c:pt>
                <c:pt idx="231">
                  <c:v>16.49527651621948</c:v>
                </c:pt>
                <c:pt idx="232">
                  <c:v>16.495419344211417</c:v>
                </c:pt>
                <c:pt idx="233">
                  <c:v>16.49555712251966</c:v>
                </c:pt>
                <c:pt idx="234">
                  <c:v>16.495690029675782</c:v>
                </c:pt>
                <c:pt idx="235">
                  <c:v>16.495818237899364</c:v>
                </c:pt>
                <c:pt idx="236">
                  <c:v>16.495941913321172</c:v>
                </c:pt>
                <c:pt idx="237">
                  <c:v>16.496061216198409</c:v>
                </c:pt>
                <c:pt idx="238">
                  <c:v>16.496176301122393</c:v>
                </c:pt>
                <c:pt idx="239">
                  <c:v>16.496287317218858</c:v>
                </c:pt>
                <c:pt idx="240">
                  <c:v>16.496394408341207</c:v>
                </c:pt>
                <c:pt idx="241">
                  <c:v>16.4964977132569</c:v>
                </c:pt>
                <c:pt idx="242">
                  <c:v>16.49659736582727</c:v>
                </c:pt>
                <c:pt idx="243">
                  <c:v>16.496693495180992</c:v>
                </c:pt>
                <c:pt idx="244">
                  <c:v>16.49678622588139</c:v>
                </c:pt>
                <c:pt idx="245">
                  <c:v>16.496875678087854</c:v>
                </c:pt>
                <c:pt idx="246">
                  <c:v>16.496961967711535</c:v>
                </c:pt>
                <c:pt idx="247">
                  <c:v>16.497045206565549</c:v>
                </c:pt>
                <c:pt idx="248">
                  <c:v>16.497125502509856</c:v>
                </c:pt>
                <c:pt idx="249">
                  <c:v>16.497202959591036</c:v>
                </c:pt>
                <c:pt idx="250">
                  <c:v>16.497277678177088</c:v>
                </c:pt>
                <c:pt idx="251">
                  <c:v>16.497349755087512</c:v>
                </c:pt>
                <c:pt idx="252">
                  <c:v>16.497419283718749</c:v>
                </c:pt>
                <c:pt idx="253">
                  <c:v>16.497486354165215</c:v>
                </c:pt>
                <c:pt idx="254">
                  <c:v>16.497551053336025</c:v>
                </c:pt>
                <c:pt idx="255">
                  <c:v>16.497613465067637</c:v>
                </c:pt>
                <c:pt idx="256">
                  <c:v>16.497673670232462</c:v>
                </c:pt>
                <c:pt idx="257">
                  <c:v>16.497731746843669</c:v>
                </c:pt>
                <c:pt idx="258">
                  <c:v>16.497787770156275</c:v>
                </c:pt>
                <c:pt idx="259">
                  <c:v>16.497841812764651</c:v>
                </c:pt>
                <c:pt idx="260">
                  <c:v>16.497893944696592</c:v>
                </c:pt>
                <c:pt idx="261">
                  <c:v>16.497944233504064</c:v>
                </c:pt>
                <c:pt idx="262">
                  <c:v>16.497992744350739</c:v>
                </c:pt>
                <c:pt idx="263">
                  <c:v>16.498039540096418</c:v>
                </c:pt>
                <c:pt idx="264">
                  <c:v>16.498084681378497</c:v>
                </c:pt>
                <c:pt idx="265">
                  <c:v>16.498128226690536</c:v>
                </c:pt>
                <c:pt idx="266">
                  <c:v>16.498170232458055</c:v>
                </c:pt>
                <c:pt idx="267">
                  <c:v>16.498210753111653</c:v>
                </c:pt>
                <c:pt idx="268">
                  <c:v>16.498249841157531</c:v>
                </c:pt>
                <c:pt idx="269">
                  <c:v>16.498287547245539</c:v>
                </c:pt>
                <c:pt idx="270">
                  <c:v>16.498323920234796</c:v>
                </c:pt>
                <c:pt idx="271">
                  <c:v>16.498359007257008</c:v>
                </c:pt>
                <c:pt idx="272">
                  <c:v>16.498392853777542</c:v>
                </c:pt>
                <c:pt idx="273">
                  <c:v>16.498425503654335</c:v>
                </c:pt>
                <c:pt idx="274">
                  <c:v>16.498456999194726</c:v>
                </c:pt>
                <c:pt idx="275">
                  <c:v>16.498487381210278</c:v>
                </c:pt>
                <c:pt idx="276">
                  <c:v>16.498516689069664</c:v>
                </c:pt>
                <c:pt idx="277">
                  <c:v>16.498544960749669</c:v>
                </c:pt>
                <c:pt idx="278">
                  <c:v>16.498572232884424</c:v>
                </c:pt>
                <c:pt idx="279">
                  <c:v>16.498598540812846</c:v>
                </c:pt>
                <c:pt idx="280">
                  <c:v>16.498623918624453</c:v>
                </c:pt>
                <c:pt idx="281">
                  <c:v>16.498648399203525</c:v>
                </c:pt>
                <c:pt idx="282">
                  <c:v>16.498672014271719</c:v>
                </c:pt>
                <c:pt idx="283">
                  <c:v>16.49869479442917</c:v>
                </c:pt>
                <c:pt idx="284">
                  <c:v>16.49871676919415</c:v>
                </c:pt>
                <c:pt idx="285">
                  <c:v>16.498737967041308</c:v>
                </c:pt>
                <c:pt idx="286">
                  <c:v>16.498758415438576</c:v>
                </c:pt>
                <c:pt idx="287">
                  <c:v>16.498778140882752</c:v>
                </c:pt>
                <c:pt idx="288">
                  <c:v>16.498797168933844</c:v>
                </c:pt>
                <c:pt idx="289">
                  <c:v>16.498815524248187</c:v>
                </c:pt>
                <c:pt idx="290">
                  <c:v>16.498833230610384</c:v>
                </c:pt>
                <c:pt idx="291">
                  <c:v>16.498850310964141</c:v>
                </c:pt>
                <c:pt idx="292">
                  <c:v>16.498866787441987</c:v>
                </c:pt>
                <c:pt idx="293">
                  <c:v>16.498882681393955</c:v>
                </c:pt>
                <c:pt idx="294">
                  <c:v>16.498898013415246</c:v>
                </c:pt>
                <c:pt idx="295">
                  <c:v>16.498912803372921</c:v>
                </c:pt>
                <c:pt idx="296">
                  <c:v>16.498927070431638</c:v>
                </c:pt>
                <c:pt idx="297">
                  <c:v>16.498940833078493</c:v>
                </c:pt>
                <c:pt idx="298">
                  <c:v>16.498954109146961</c:v>
                </c:pt>
                <c:pt idx="299">
                  <c:v>16.498966915840029</c:v>
                </c:pt>
                <c:pt idx="300">
                  <c:v>16.498979269752461</c:v>
                </c:pt>
                <c:pt idx="301">
                  <c:v>16.498991186892315</c:v>
                </c:pt>
                <c:pt idx="302">
                  <c:v>16.499002682701686</c:v>
                </c:pt>
                <c:pt idx="303">
                  <c:v>16.499013772076712</c:v>
                </c:pt>
                <c:pt idx="304">
                  <c:v>16.499024469386882</c:v>
                </c:pt>
                <c:pt idx="305">
                  <c:v>16.499034788493649</c:v>
                </c:pt>
                <c:pt idx="306">
                  <c:v>16.499044742768394</c:v>
                </c:pt>
                <c:pt idx="307">
                  <c:v>16.499054345109752</c:v>
                </c:pt>
                <c:pt idx="308">
                  <c:v>16.499063607960331</c:v>
                </c:pt>
                <c:pt idx="309">
                  <c:v>16.499072543322821</c:v>
                </c:pt>
                <c:pt idx="310">
                  <c:v>16.499081162775571</c:v>
                </c:pt>
                <c:pt idx="311">
                  <c:v>16.499089477487566</c:v>
                </c:pt>
                <c:pt idx="312">
                  <c:v>16.499097498232917</c:v>
                </c:pt>
                <c:pt idx="313">
                  <c:v>16.499105235404812</c:v>
                </c:pt>
                <c:pt idx="314">
                  <c:v>16.499112699028995</c:v>
                </c:pt>
                <c:pt idx="315">
                  <c:v>16.499119898776744</c:v>
                </c:pt>
                <c:pt idx="316">
                  <c:v>16.499126843977407</c:v>
                </c:pt>
                <c:pt idx="317">
                  <c:v>16.499133543630499</c:v>
                </c:pt>
                <c:pt idx="318">
                  <c:v>16.499140006417356</c:v>
                </c:pt>
                <c:pt idx="319">
                  <c:v>16.499146240712381</c:v>
                </c:pt>
                <c:pt idx="320">
                  <c:v>16.499152254593902</c:v>
                </c:pt>
                <c:pt idx="321">
                  <c:v>16.49915805585464</c:v>
                </c:pt>
                <c:pt idx="322">
                  <c:v>16.499163652011802</c:v>
                </c:pt>
                <c:pt idx="323">
                  <c:v>16.49916905031683</c:v>
                </c:pt>
                <c:pt idx="324">
                  <c:v>16.499174257764782</c:v>
                </c:pt>
                <c:pt idx="325">
                  <c:v>16.499179281103409</c:v>
                </c:pt>
                <c:pt idx="326">
                  <c:v>16.499184126841897</c:v>
                </c:pt>
                <c:pt idx="327">
                  <c:v>16.499188801259301</c:v>
                </c:pt>
                <c:pt idx="328">
                  <c:v>16.499193310412679</c:v>
                </c:pt>
                <c:pt idx="329">
                  <c:v>16.499197660144937</c:v>
                </c:pt>
                <c:pt idx="330">
                  <c:v>16.499201856092409</c:v>
                </c:pt>
                <c:pt idx="331">
                  <c:v>16.499205903692157</c:v>
                </c:pt>
                <c:pt idx="332">
                  <c:v>16.499209808189015</c:v>
                </c:pt>
                <c:pt idx="333">
                  <c:v>16.499213574642386</c:v>
                </c:pt>
                <c:pt idx="334">
                  <c:v>16.499217207932798</c:v>
                </c:pt>
                <c:pt idx="335">
                  <c:v>16.499220712768224</c:v>
                </c:pt>
                <c:pt idx="336">
                  <c:v>16.499224093690195</c:v>
                </c:pt>
                <c:pt idx="337">
                  <c:v>16.499227355079668</c:v>
                </c:pt>
                <c:pt idx="338">
                  <c:v>16.499230501162714</c:v>
                </c:pt>
                <c:pt idx="339">
                  <c:v>16.499233536015993</c:v>
                </c:pt>
                <c:pt idx="340">
                  <c:v>16.499236463572032</c:v>
                </c:pt>
                <c:pt idx="341">
                  <c:v>16.499239287624331</c:v>
                </c:pt>
                <c:pt idx="342">
                  <c:v>16.499242011832258</c:v>
                </c:pt>
                <c:pt idx="343">
                  <c:v>16.499244639725816</c:v>
                </c:pt>
                <c:pt idx="344">
                  <c:v>16.499247174710195</c:v>
                </c:pt>
                <c:pt idx="345">
                  <c:v>16.499249620070199</c:v>
                </c:pt>
                <c:pt idx="346">
                  <c:v>16.499251978974502</c:v>
                </c:pt>
                <c:pt idx="347">
                  <c:v>16.499254254479744</c:v>
                </c:pt>
                <c:pt idx="348">
                  <c:v>16.499256449534496</c:v>
                </c:pt>
                <c:pt idx="349">
                  <c:v>16.499258566983087</c:v>
                </c:pt>
                <c:pt idx="350">
                  <c:v>16.49926060956928</c:v>
                </c:pt>
                <c:pt idx="351">
                  <c:v>16.499262579939838</c:v>
                </c:pt>
                <c:pt idx="352">
                  <c:v>16.499264480647945</c:v>
                </c:pt>
                <c:pt idx="353">
                  <c:v>16.499266314156518</c:v>
                </c:pt>
                <c:pt idx="354">
                  <c:v>16.499268082841397</c:v>
                </c:pt>
                <c:pt idx="355">
                  <c:v>16.499269788994418</c:v>
                </c:pt>
                <c:pt idx="356">
                  <c:v>16.499271434826401</c:v>
                </c:pt>
                <c:pt idx="357">
                  <c:v>16.499273022469993</c:v>
                </c:pt>
                <c:pt idx="358">
                  <c:v>16.499274553982442</c:v>
                </c:pt>
                <c:pt idx="359">
                  <c:v>16.49927603134827</c:v>
                </c:pt>
                <c:pt idx="360">
                  <c:v>16.499277456481828</c:v>
                </c:pt>
                <c:pt idx="361">
                  <c:v>16.499278831229791</c:v>
                </c:pt>
                <c:pt idx="362">
                  <c:v>16.499280157373537</c:v>
                </c:pt>
                <c:pt idx="363">
                  <c:v>16.499281436631474</c:v>
                </c:pt>
                <c:pt idx="364">
                  <c:v>16.499282670661245</c:v>
                </c:pt>
                <c:pt idx="365">
                  <c:v>16.49928386106189</c:v>
                </c:pt>
                <c:pt idx="366">
                  <c:v>16.499285009375921</c:v>
                </c:pt>
                <c:pt idx="367">
                  <c:v>16.499286117091309</c:v>
                </c:pt>
                <c:pt idx="368">
                  <c:v>16.499287185643418</c:v>
                </c:pt>
                <c:pt idx="369">
                  <c:v>16.499288216416868</c:v>
                </c:pt>
                <c:pt idx="370">
                  <c:v>16.499289210747325</c:v>
                </c:pt>
                <c:pt idx="371">
                  <c:v>16.499290169923228</c:v>
                </c:pt>
                <c:pt idx="372">
                  <c:v>16.499291095187466</c:v>
                </c:pt>
                <c:pt idx="373">
                  <c:v>16.499291987738985</c:v>
                </c:pt>
                <c:pt idx="374">
                  <c:v>16.499292848734346</c:v>
                </c:pt>
                <c:pt idx="375">
                  <c:v>16.499293679289217</c:v>
                </c:pt>
                <c:pt idx="376">
                  <c:v>16.499294480479819</c:v>
                </c:pt>
                <c:pt idx="377">
                  <c:v>16.499295253344329</c:v>
                </c:pt>
                <c:pt idx="378">
                  <c:v>16.499295998884214</c:v>
                </c:pt>
                <c:pt idx="379">
                  <c:v>16.499296718065537</c:v>
                </c:pt>
                <c:pt idx="380">
                  <c:v>16.499297411820201</c:v>
                </c:pt>
                <c:pt idx="381">
                  <c:v>16.499298081047172</c:v>
                </c:pt>
                <c:pt idx="382">
                  <c:v>16.49929872661362</c:v>
                </c:pt>
                <c:pt idx="383">
                  <c:v>16.499299349356065</c:v>
                </c:pt>
                <c:pt idx="384">
                  <c:v>16.499299950081451</c:v>
                </c:pt>
                <c:pt idx="385">
                  <c:v>16.499300529568192</c:v>
                </c:pt>
                <c:pt idx="386">
                  <c:v>16.499301088567179</c:v>
                </c:pt>
                <c:pt idx="387">
                  <c:v>16.499301627802755</c:v>
                </c:pt>
                <c:pt idx="388">
                  <c:v>16.499302147973658</c:v>
                </c:pt>
                <c:pt idx="389">
                  <c:v>16.499302649753918</c:v>
                </c:pt>
                <c:pt idx="390">
                  <c:v>16.499303133793738</c:v>
                </c:pt>
                <c:pt idx="391">
                  <c:v>16.499303600720332</c:v>
                </c:pt>
                <c:pt idx="392">
                  <c:v>16.499304051138736</c:v>
                </c:pt>
                <c:pt idx="393">
                  <c:v>16.499304485632596</c:v>
                </c:pt>
                <c:pt idx="394">
                  <c:v>16.499304904764923</c:v>
                </c:pt>
                <c:pt idx="395">
                  <c:v>16.499305309078828</c:v>
                </c:pt>
                <c:pt idx="396">
                  <c:v>16.499305699098215</c:v>
                </c:pt>
                <c:pt idx="397">
                  <c:v>16.499306075328469</c:v>
                </c:pt>
                <c:pt idx="398">
                  <c:v>16.499306438257101</c:v>
                </c:pt>
                <c:pt idx="399">
                  <c:v>16.499306788354392</c:v>
                </c:pt>
                <c:pt idx="400">
                  <c:v>16.499307126073994</c:v>
                </c:pt>
                <c:pt idx="401">
                  <c:v>16.499307451853518</c:v>
                </c:pt>
                <c:pt idx="402">
                  <c:v>16.499307766115106</c:v>
                </c:pt>
                <c:pt idx="403">
                  <c:v>16.499308069265975</c:v>
                </c:pt>
                <c:pt idx="404">
                  <c:v>16.499308361698944</c:v>
                </c:pt>
                <c:pt idx="405">
                  <c:v>16.499308643792947</c:v>
                </c:pt>
                <c:pt idx="406">
                  <c:v>16.499308915913517</c:v>
                </c:pt>
                <c:pt idx="407">
                  <c:v>16.499309178413263</c:v>
                </c:pt>
                <c:pt idx="408">
                  <c:v>16.49930943163233</c:v>
                </c:pt>
              </c:numCache>
            </c:numRef>
          </c:yVal>
          <c:smooth val="0"/>
        </c:ser>
        <c:ser>
          <c:idx val="3"/>
          <c:order val="3"/>
          <c:marker>
            <c:symbol val="none"/>
          </c:marker>
          <c:xVal>
            <c:numRef>
              <c:f>ResultsData!$G$3:$G$411</c:f>
              <c:numCache>
                <c:formatCode>0.0</c:formatCode>
                <c:ptCount val="409"/>
                <c:pt idx="0">
                  <c:v>28.284542298169185</c:v>
                </c:pt>
                <c:pt idx="1">
                  <c:v>28.284542298169185</c:v>
                </c:pt>
                <c:pt idx="2">
                  <c:v>28.284542298169185</c:v>
                </c:pt>
                <c:pt idx="3">
                  <c:v>28.284542298169185</c:v>
                </c:pt>
                <c:pt idx="4">
                  <c:v>28.284542298169185</c:v>
                </c:pt>
                <c:pt idx="5">
                  <c:v>28.284542298169185</c:v>
                </c:pt>
                <c:pt idx="6">
                  <c:v>28.284542298169185</c:v>
                </c:pt>
                <c:pt idx="7">
                  <c:v>28.284542298169185</c:v>
                </c:pt>
                <c:pt idx="8">
                  <c:v>28.284542298169185</c:v>
                </c:pt>
                <c:pt idx="9">
                  <c:v>28.284542298169185</c:v>
                </c:pt>
                <c:pt idx="10">
                  <c:v>28.284542298169185</c:v>
                </c:pt>
                <c:pt idx="11">
                  <c:v>28.284542298169185</c:v>
                </c:pt>
                <c:pt idx="12">
                  <c:v>28.284542298169185</c:v>
                </c:pt>
                <c:pt idx="13">
                  <c:v>28.284542298169185</c:v>
                </c:pt>
                <c:pt idx="14">
                  <c:v>28.284542298169185</c:v>
                </c:pt>
                <c:pt idx="15">
                  <c:v>28.284542298169185</c:v>
                </c:pt>
                <c:pt idx="16">
                  <c:v>28.284542298169185</c:v>
                </c:pt>
                <c:pt idx="17">
                  <c:v>28.284542298169185</c:v>
                </c:pt>
                <c:pt idx="18">
                  <c:v>28.284542298169185</c:v>
                </c:pt>
                <c:pt idx="19">
                  <c:v>28.284542298169185</c:v>
                </c:pt>
                <c:pt idx="20">
                  <c:v>28.284542298169185</c:v>
                </c:pt>
                <c:pt idx="21">
                  <c:v>28.284542298169185</c:v>
                </c:pt>
                <c:pt idx="22">
                  <c:v>28.284542298169185</c:v>
                </c:pt>
                <c:pt idx="23">
                  <c:v>28.284542298169185</c:v>
                </c:pt>
                <c:pt idx="24">
                  <c:v>28.284542298169185</c:v>
                </c:pt>
                <c:pt idx="25">
                  <c:v>28.284542298169185</c:v>
                </c:pt>
                <c:pt idx="26">
                  <c:v>28.284542298169185</c:v>
                </c:pt>
                <c:pt idx="27">
                  <c:v>28.284542298169185</c:v>
                </c:pt>
                <c:pt idx="28">
                  <c:v>28.284542298169185</c:v>
                </c:pt>
                <c:pt idx="29">
                  <c:v>28.284542298169185</c:v>
                </c:pt>
                <c:pt idx="30">
                  <c:v>28.284542298169185</c:v>
                </c:pt>
                <c:pt idx="31">
                  <c:v>28.284542298169185</c:v>
                </c:pt>
                <c:pt idx="32">
                  <c:v>28.284542298169185</c:v>
                </c:pt>
                <c:pt idx="33">
                  <c:v>28.284542298169185</c:v>
                </c:pt>
                <c:pt idx="34">
                  <c:v>28.284542298169185</c:v>
                </c:pt>
                <c:pt idx="35">
                  <c:v>28.284542298169185</c:v>
                </c:pt>
                <c:pt idx="36">
                  <c:v>28.284542298169185</c:v>
                </c:pt>
                <c:pt idx="37">
                  <c:v>28.284542298169185</c:v>
                </c:pt>
                <c:pt idx="38">
                  <c:v>28.284542298169185</c:v>
                </c:pt>
                <c:pt idx="39">
                  <c:v>28.284542298169185</c:v>
                </c:pt>
                <c:pt idx="40">
                  <c:v>28.284542298169185</c:v>
                </c:pt>
                <c:pt idx="41">
                  <c:v>28.284542298169185</c:v>
                </c:pt>
                <c:pt idx="42">
                  <c:v>28.284542298169185</c:v>
                </c:pt>
                <c:pt idx="43">
                  <c:v>28.284542298169185</c:v>
                </c:pt>
                <c:pt idx="44">
                  <c:v>28.284542298169185</c:v>
                </c:pt>
                <c:pt idx="45">
                  <c:v>28.284542298169185</c:v>
                </c:pt>
                <c:pt idx="46">
                  <c:v>28.284542298169185</c:v>
                </c:pt>
                <c:pt idx="47">
                  <c:v>28.284542298169185</c:v>
                </c:pt>
                <c:pt idx="48">
                  <c:v>28.284542298169185</c:v>
                </c:pt>
                <c:pt idx="49">
                  <c:v>28.284542298169185</c:v>
                </c:pt>
                <c:pt idx="50">
                  <c:v>28.284542298169185</c:v>
                </c:pt>
                <c:pt idx="51">
                  <c:v>28.284542298169185</c:v>
                </c:pt>
                <c:pt idx="52">
                  <c:v>28.284542298169185</c:v>
                </c:pt>
                <c:pt idx="53">
                  <c:v>28.284542298169185</c:v>
                </c:pt>
                <c:pt idx="54">
                  <c:v>28.284542298169185</c:v>
                </c:pt>
                <c:pt idx="55">
                  <c:v>28.284542298169185</c:v>
                </c:pt>
                <c:pt idx="56">
                  <c:v>28.284542298169185</c:v>
                </c:pt>
                <c:pt idx="57">
                  <c:v>28.284542298169185</c:v>
                </c:pt>
                <c:pt idx="58">
                  <c:v>28.284542298169185</c:v>
                </c:pt>
                <c:pt idx="59">
                  <c:v>28.284542298169185</c:v>
                </c:pt>
                <c:pt idx="60">
                  <c:v>28.284542298169185</c:v>
                </c:pt>
                <c:pt idx="61">
                  <c:v>28.284542298169185</c:v>
                </c:pt>
                <c:pt idx="62">
                  <c:v>28.284542298169185</c:v>
                </c:pt>
                <c:pt idx="63">
                  <c:v>28.284542298169185</c:v>
                </c:pt>
                <c:pt idx="64">
                  <c:v>28.284542298169185</c:v>
                </c:pt>
                <c:pt idx="65">
                  <c:v>28.284542298169185</c:v>
                </c:pt>
                <c:pt idx="66">
                  <c:v>28.284542298169185</c:v>
                </c:pt>
                <c:pt idx="67">
                  <c:v>28.284542298169185</c:v>
                </c:pt>
                <c:pt idx="68">
                  <c:v>28.284542298169185</c:v>
                </c:pt>
                <c:pt idx="69">
                  <c:v>28.284542298169185</c:v>
                </c:pt>
                <c:pt idx="70">
                  <c:v>28.284542298169185</c:v>
                </c:pt>
                <c:pt idx="71">
                  <c:v>28.284542298169185</c:v>
                </c:pt>
                <c:pt idx="72">
                  <c:v>28.284542298169185</c:v>
                </c:pt>
                <c:pt idx="73">
                  <c:v>28.284542298169185</c:v>
                </c:pt>
                <c:pt idx="74">
                  <c:v>28.284542298169185</c:v>
                </c:pt>
                <c:pt idx="75">
                  <c:v>28.284542298169185</c:v>
                </c:pt>
                <c:pt idx="76">
                  <c:v>28.284542298169185</c:v>
                </c:pt>
                <c:pt idx="77">
                  <c:v>28.284542298169185</c:v>
                </c:pt>
                <c:pt idx="78">
                  <c:v>28.284542298169185</c:v>
                </c:pt>
                <c:pt idx="79">
                  <c:v>28.284542298169185</c:v>
                </c:pt>
                <c:pt idx="80">
                  <c:v>28.284542298169185</c:v>
                </c:pt>
                <c:pt idx="81">
                  <c:v>28.284542298169185</c:v>
                </c:pt>
                <c:pt idx="82">
                  <c:v>28.284542298169185</c:v>
                </c:pt>
                <c:pt idx="83">
                  <c:v>28.284542298169185</c:v>
                </c:pt>
                <c:pt idx="84">
                  <c:v>28.284542298169185</c:v>
                </c:pt>
                <c:pt idx="85">
                  <c:v>28.284542298169185</c:v>
                </c:pt>
                <c:pt idx="86">
                  <c:v>28.284542298169185</c:v>
                </c:pt>
                <c:pt idx="87">
                  <c:v>28.284542298169185</c:v>
                </c:pt>
                <c:pt idx="88">
                  <c:v>28.284542298169185</c:v>
                </c:pt>
                <c:pt idx="89">
                  <c:v>28.284542298169185</c:v>
                </c:pt>
                <c:pt idx="90">
                  <c:v>28.284542298169185</c:v>
                </c:pt>
                <c:pt idx="91">
                  <c:v>28.284542298169185</c:v>
                </c:pt>
                <c:pt idx="92">
                  <c:v>28.284542298169185</c:v>
                </c:pt>
                <c:pt idx="93">
                  <c:v>28.284542298169185</c:v>
                </c:pt>
                <c:pt idx="94">
                  <c:v>28.284542298169185</c:v>
                </c:pt>
                <c:pt idx="95">
                  <c:v>28.284542298169185</c:v>
                </c:pt>
                <c:pt idx="96">
                  <c:v>28.284542298169185</c:v>
                </c:pt>
                <c:pt idx="97">
                  <c:v>28.284542298169185</c:v>
                </c:pt>
                <c:pt idx="98">
                  <c:v>28.284542298169185</c:v>
                </c:pt>
                <c:pt idx="99">
                  <c:v>28.284542298169185</c:v>
                </c:pt>
                <c:pt idx="100">
                  <c:v>28.284542298169185</c:v>
                </c:pt>
                <c:pt idx="101">
                  <c:v>28.284542298169185</c:v>
                </c:pt>
                <c:pt idx="102">
                  <c:v>28.284542298169185</c:v>
                </c:pt>
                <c:pt idx="103">
                  <c:v>28.284542298169185</c:v>
                </c:pt>
                <c:pt idx="104">
                  <c:v>28.284542298169185</c:v>
                </c:pt>
                <c:pt idx="105">
                  <c:v>28.284542298169185</c:v>
                </c:pt>
                <c:pt idx="106">
                  <c:v>28.284542298169185</c:v>
                </c:pt>
                <c:pt idx="107">
                  <c:v>28.284542298169185</c:v>
                </c:pt>
                <c:pt idx="108">
                  <c:v>28.284542298169185</c:v>
                </c:pt>
                <c:pt idx="109">
                  <c:v>28.284542298169185</c:v>
                </c:pt>
                <c:pt idx="110">
                  <c:v>28.284542298169185</c:v>
                </c:pt>
                <c:pt idx="111">
                  <c:v>28.284542298169185</c:v>
                </c:pt>
                <c:pt idx="112">
                  <c:v>28.284542298169185</c:v>
                </c:pt>
                <c:pt idx="113">
                  <c:v>28.284542298169185</c:v>
                </c:pt>
                <c:pt idx="114">
                  <c:v>28.284542298169185</c:v>
                </c:pt>
                <c:pt idx="115">
                  <c:v>28.284542298169185</c:v>
                </c:pt>
                <c:pt idx="116">
                  <c:v>28.284542298169185</c:v>
                </c:pt>
                <c:pt idx="117">
                  <c:v>28.284542298169185</c:v>
                </c:pt>
                <c:pt idx="118">
                  <c:v>28.284542298169185</c:v>
                </c:pt>
                <c:pt idx="119">
                  <c:v>28.284542298169185</c:v>
                </c:pt>
                <c:pt idx="120">
                  <c:v>28.284542298169185</c:v>
                </c:pt>
                <c:pt idx="121">
                  <c:v>28.284542298169185</c:v>
                </c:pt>
                <c:pt idx="122">
                  <c:v>28.284542298169185</c:v>
                </c:pt>
                <c:pt idx="123">
                  <c:v>28.284542298169185</c:v>
                </c:pt>
                <c:pt idx="124">
                  <c:v>28.284542298169185</c:v>
                </c:pt>
                <c:pt idx="125">
                  <c:v>28.284542298169185</c:v>
                </c:pt>
                <c:pt idx="126">
                  <c:v>28.284542298169185</c:v>
                </c:pt>
                <c:pt idx="127">
                  <c:v>28.284542298169185</c:v>
                </c:pt>
                <c:pt idx="128">
                  <c:v>28.284542298169185</c:v>
                </c:pt>
                <c:pt idx="129">
                  <c:v>28.284542298169185</c:v>
                </c:pt>
                <c:pt idx="130">
                  <c:v>28.284542298169185</c:v>
                </c:pt>
                <c:pt idx="131">
                  <c:v>28.284542298169185</c:v>
                </c:pt>
                <c:pt idx="132">
                  <c:v>28.284542298169185</c:v>
                </c:pt>
                <c:pt idx="133">
                  <c:v>28.284542298169185</c:v>
                </c:pt>
                <c:pt idx="134">
                  <c:v>28.284542298169185</c:v>
                </c:pt>
                <c:pt idx="135">
                  <c:v>28.284542298169185</c:v>
                </c:pt>
                <c:pt idx="136">
                  <c:v>28.284542298169185</c:v>
                </c:pt>
                <c:pt idx="137">
                  <c:v>28.284542298169185</c:v>
                </c:pt>
                <c:pt idx="138">
                  <c:v>28.284542298169185</c:v>
                </c:pt>
                <c:pt idx="139">
                  <c:v>28.284542298169185</c:v>
                </c:pt>
                <c:pt idx="140">
                  <c:v>28.284542298169185</c:v>
                </c:pt>
                <c:pt idx="141">
                  <c:v>28.284542298169185</c:v>
                </c:pt>
                <c:pt idx="142">
                  <c:v>28.284542298169185</c:v>
                </c:pt>
                <c:pt idx="143">
                  <c:v>28.284542298169185</c:v>
                </c:pt>
                <c:pt idx="144">
                  <c:v>28.284542298169185</c:v>
                </c:pt>
                <c:pt idx="145">
                  <c:v>28.284542298169185</c:v>
                </c:pt>
                <c:pt idx="146">
                  <c:v>28.284542298169185</c:v>
                </c:pt>
                <c:pt idx="147">
                  <c:v>28.284542298169185</c:v>
                </c:pt>
                <c:pt idx="148">
                  <c:v>28.284542298169185</c:v>
                </c:pt>
                <c:pt idx="149">
                  <c:v>28.284542298169185</c:v>
                </c:pt>
                <c:pt idx="150">
                  <c:v>28.284542298169185</c:v>
                </c:pt>
                <c:pt idx="151">
                  <c:v>28.284542298169185</c:v>
                </c:pt>
                <c:pt idx="152">
                  <c:v>28.284542298169185</c:v>
                </c:pt>
                <c:pt idx="153">
                  <c:v>28.284542298169185</c:v>
                </c:pt>
                <c:pt idx="154">
                  <c:v>28.284542298169185</c:v>
                </c:pt>
                <c:pt idx="155">
                  <c:v>28.284542298169185</c:v>
                </c:pt>
                <c:pt idx="156">
                  <c:v>28.284542298169185</c:v>
                </c:pt>
                <c:pt idx="157">
                  <c:v>28.284542298169185</c:v>
                </c:pt>
                <c:pt idx="158">
                  <c:v>28.284542298169185</c:v>
                </c:pt>
                <c:pt idx="159">
                  <c:v>28.284542298169185</c:v>
                </c:pt>
                <c:pt idx="160">
                  <c:v>28.284542298169185</c:v>
                </c:pt>
                <c:pt idx="161">
                  <c:v>28.284542298169185</c:v>
                </c:pt>
                <c:pt idx="162">
                  <c:v>28.284542298169185</c:v>
                </c:pt>
                <c:pt idx="163">
                  <c:v>28.284542298169185</c:v>
                </c:pt>
                <c:pt idx="164">
                  <c:v>28.284542298169185</c:v>
                </c:pt>
                <c:pt idx="165">
                  <c:v>28.284542298169185</c:v>
                </c:pt>
                <c:pt idx="166">
                  <c:v>28.284542298169185</c:v>
                </c:pt>
                <c:pt idx="167">
                  <c:v>28.284542298169185</c:v>
                </c:pt>
                <c:pt idx="168">
                  <c:v>28.284542298169185</c:v>
                </c:pt>
                <c:pt idx="169">
                  <c:v>28.284542298169185</c:v>
                </c:pt>
                <c:pt idx="170">
                  <c:v>28.284542298169185</c:v>
                </c:pt>
                <c:pt idx="171">
                  <c:v>28.284542298169185</c:v>
                </c:pt>
                <c:pt idx="172">
                  <c:v>28.284542298169185</c:v>
                </c:pt>
                <c:pt idx="173">
                  <c:v>28.284542298169185</c:v>
                </c:pt>
                <c:pt idx="174">
                  <c:v>28.284542298169185</c:v>
                </c:pt>
                <c:pt idx="175">
                  <c:v>28.284542298169185</c:v>
                </c:pt>
                <c:pt idx="176">
                  <c:v>28.284542298169185</c:v>
                </c:pt>
                <c:pt idx="177">
                  <c:v>28.284542298169185</c:v>
                </c:pt>
                <c:pt idx="178">
                  <c:v>28.284542298169185</c:v>
                </c:pt>
                <c:pt idx="179">
                  <c:v>28.284542298169185</c:v>
                </c:pt>
                <c:pt idx="180">
                  <c:v>28.284542298169185</c:v>
                </c:pt>
                <c:pt idx="181">
                  <c:v>28.284542298169185</c:v>
                </c:pt>
                <c:pt idx="182">
                  <c:v>28.284542298169185</c:v>
                </c:pt>
                <c:pt idx="183">
                  <c:v>28.284542298169185</c:v>
                </c:pt>
                <c:pt idx="184">
                  <c:v>28.284542298169185</c:v>
                </c:pt>
                <c:pt idx="185">
                  <c:v>28.284542298169185</c:v>
                </c:pt>
                <c:pt idx="186">
                  <c:v>28.284542298169185</c:v>
                </c:pt>
                <c:pt idx="187">
                  <c:v>28.284542298169185</c:v>
                </c:pt>
                <c:pt idx="188">
                  <c:v>28.284542298169185</c:v>
                </c:pt>
                <c:pt idx="189">
                  <c:v>28.284542298169185</c:v>
                </c:pt>
                <c:pt idx="190">
                  <c:v>28.284542298169185</c:v>
                </c:pt>
                <c:pt idx="191">
                  <c:v>28.284542298169185</c:v>
                </c:pt>
                <c:pt idx="192">
                  <c:v>28.284542298169185</c:v>
                </c:pt>
                <c:pt idx="193">
                  <c:v>28.284542298169185</c:v>
                </c:pt>
                <c:pt idx="194">
                  <c:v>28.284542298169185</c:v>
                </c:pt>
                <c:pt idx="195">
                  <c:v>28.284542298169185</c:v>
                </c:pt>
                <c:pt idx="196">
                  <c:v>28.284542298169185</c:v>
                </c:pt>
                <c:pt idx="197">
                  <c:v>28.284542298169185</c:v>
                </c:pt>
                <c:pt idx="198">
                  <c:v>28.284542298169185</c:v>
                </c:pt>
                <c:pt idx="199">
                  <c:v>28.284542298169185</c:v>
                </c:pt>
                <c:pt idx="200">
                  <c:v>28.284542298169185</c:v>
                </c:pt>
                <c:pt idx="201">
                  <c:v>28.284542298169185</c:v>
                </c:pt>
                <c:pt idx="202">
                  <c:v>28.284542298169185</c:v>
                </c:pt>
                <c:pt idx="203">
                  <c:v>28.284542298169185</c:v>
                </c:pt>
                <c:pt idx="204">
                  <c:v>28.284542298169185</c:v>
                </c:pt>
                <c:pt idx="205">
                  <c:v>28.284542298169185</c:v>
                </c:pt>
                <c:pt idx="206">
                  <c:v>28.284542298169185</c:v>
                </c:pt>
                <c:pt idx="207">
                  <c:v>28.284542298169185</c:v>
                </c:pt>
                <c:pt idx="208">
                  <c:v>28.284542298169185</c:v>
                </c:pt>
                <c:pt idx="209">
                  <c:v>28.284542298169185</c:v>
                </c:pt>
                <c:pt idx="210">
                  <c:v>28.284542298169185</c:v>
                </c:pt>
                <c:pt idx="211">
                  <c:v>28.284542298169185</c:v>
                </c:pt>
                <c:pt idx="212">
                  <c:v>28.284542298169185</c:v>
                </c:pt>
                <c:pt idx="213">
                  <c:v>28.284542298169185</c:v>
                </c:pt>
                <c:pt idx="214">
                  <c:v>28.284542298169185</c:v>
                </c:pt>
                <c:pt idx="215">
                  <c:v>28.284542298169185</c:v>
                </c:pt>
                <c:pt idx="216">
                  <c:v>28.284542298169185</c:v>
                </c:pt>
                <c:pt idx="217">
                  <c:v>28.284542298169185</c:v>
                </c:pt>
                <c:pt idx="218">
                  <c:v>28.284542298169185</c:v>
                </c:pt>
                <c:pt idx="219">
                  <c:v>28.284542298169185</c:v>
                </c:pt>
                <c:pt idx="220">
                  <c:v>28.284542298169185</c:v>
                </c:pt>
                <c:pt idx="221">
                  <c:v>28.284542298169185</c:v>
                </c:pt>
                <c:pt idx="222">
                  <c:v>28.284542298169185</c:v>
                </c:pt>
                <c:pt idx="223">
                  <c:v>28.284542298169185</c:v>
                </c:pt>
                <c:pt idx="224">
                  <c:v>28.284542298169185</c:v>
                </c:pt>
                <c:pt idx="225">
                  <c:v>28.284542298169185</c:v>
                </c:pt>
                <c:pt idx="226">
                  <c:v>28.284542298169185</c:v>
                </c:pt>
                <c:pt idx="227">
                  <c:v>28.284542298169185</c:v>
                </c:pt>
                <c:pt idx="228">
                  <c:v>28.284542298169185</c:v>
                </c:pt>
                <c:pt idx="229">
                  <c:v>28.284542298169185</c:v>
                </c:pt>
                <c:pt idx="230">
                  <c:v>28.284542298169185</c:v>
                </c:pt>
                <c:pt idx="231">
                  <c:v>28.284542298169185</c:v>
                </c:pt>
                <c:pt idx="232">
                  <c:v>28.284542298169185</c:v>
                </c:pt>
                <c:pt idx="233">
                  <c:v>28.284542298169185</c:v>
                </c:pt>
                <c:pt idx="234">
                  <c:v>28.284542298169185</c:v>
                </c:pt>
                <c:pt idx="235">
                  <c:v>28.284542298169185</c:v>
                </c:pt>
                <c:pt idx="236">
                  <c:v>28.284542298169185</c:v>
                </c:pt>
                <c:pt idx="237">
                  <c:v>28.284542298169185</c:v>
                </c:pt>
                <c:pt idx="238">
                  <c:v>28.284542298169185</c:v>
                </c:pt>
                <c:pt idx="239">
                  <c:v>28.284542298169185</c:v>
                </c:pt>
                <c:pt idx="240">
                  <c:v>28.284542298169185</c:v>
                </c:pt>
                <c:pt idx="241">
                  <c:v>28.284542298169185</c:v>
                </c:pt>
                <c:pt idx="242">
                  <c:v>28.284542298169185</c:v>
                </c:pt>
                <c:pt idx="243">
                  <c:v>28.284542298169185</c:v>
                </c:pt>
                <c:pt idx="244">
                  <c:v>28.284542298169185</c:v>
                </c:pt>
                <c:pt idx="245">
                  <c:v>28.284542298169185</c:v>
                </c:pt>
                <c:pt idx="246">
                  <c:v>28.284542298169185</c:v>
                </c:pt>
                <c:pt idx="247">
                  <c:v>28.284542298169185</c:v>
                </c:pt>
                <c:pt idx="248">
                  <c:v>28.284542298169185</c:v>
                </c:pt>
                <c:pt idx="249">
                  <c:v>28.284542298169185</c:v>
                </c:pt>
                <c:pt idx="250">
                  <c:v>28.284542298169185</c:v>
                </c:pt>
                <c:pt idx="251">
                  <c:v>28.284542298169185</c:v>
                </c:pt>
                <c:pt idx="252">
                  <c:v>28.284542298169185</c:v>
                </c:pt>
                <c:pt idx="253">
                  <c:v>28.284542298169185</c:v>
                </c:pt>
                <c:pt idx="254">
                  <c:v>28.284542298169185</c:v>
                </c:pt>
                <c:pt idx="255">
                  <c:v>28.284542298169185</c:v>
                </c:pt>
                <c:pt idx="256">
                  <c:v>28.284542298169185</c:v>
                </c:pt>
                <c:pt idx="257">
                  <c:v>28.284542298169185</c:v>
                </c:pt>
                <c:pt idx="258">
                  <c:v>28.284542298169185</c:v>
                </c:pt>
                <c:pt idx="259">
                  <c:v>28.284542298169185</c:v>
                </c:pt>
                <c:pt idx="260">
                  <c:v>28.284542298169185</c:v>
                </c:pt>
                <c:pt idx="261">
                  <c:v>28.284542298169185</c:v>
                </c:pt>
                <c:pt idx="262">
                  <c:v>28.284542298169185</c:v>
                </c:pt>
                <c:pt idx="263">
                  <c:v>28.284542298169185</c:v>
                </c:pt>
                <c:pt idx="264">
                  <c:v>28.284542298169185</c:v>
                </c:pt>
                <c:pt idx="265">
                  <c:v>28.284542298169185</c:v>
                </c:pt>
                <c:pt idx="266">
                  <c:v>28.284542298169185</c:v>
                </c:pt>
                <c:pt idx="267">
                  <c:v>28.284542298169185</c:v>
                </c:pt>
                <c:pt idx="268">
                  <c:v>28.284542298169185</c:v>
                </c:pt>
                <c:pt idx="269">
                  <c:v>28.284542298169185</c:v>
                </c:pt>
                <c:pt idx="270">
                  <c:v>28.284542298169185</c:v>
                </c:pt>
                <c:pt idx="271">
                  <c:v>28.284542298169185</c:v>
                </c:pt>
                <c:pt idx="272">
                  <c:v>28.284542298169185</c:v>
                </c:pt>
                <c:pt idx="273">
                  <c:v>28.284542298169185</c:v>
                </c:pt>
                <c:pt idx="274">
                  <c:v>28.284542298169185</c:v>
                </c:pt>
                <c:pt idx="275">
                  <c:v>28.284542298169185</c:v>
                </c:pt>
                <c:pt idx="276">
                  <c:v>28.284542298169185</c:v>
                </c:pt>
                <c:pt idx="277">
                  <c:v>28.284542298169185</c:v>
                </c:pt>
                <c:pt idx="278">
                  <c:v>28.284542298169185</c:v>
                </c:pt>
                <c:pt idx="279">
                  <c:v>28.284542298169185</c:v>
                </c:pt>
                <c:pt idx="280">
                  <c:v>28.284542298169185</c:v>
                </c:pt>
                <c:pt idx="281">
                  <c:v>28.284542298169185</c:v>
                </c:pt>
                <c:pt idx="282">
                  <c:v>28.284542298169185</c:v>
                </c:pt>
                <c:pt idx="283">
                  <c:v>28.284542298169185</c:v>
                </c:pt>
                <c:pt idx="284">
                  <c:v>28.284542298169185</c:v>
                </c:pt>
                <c:pt idx="285">
                  <c:v>28.284542298169185</c:v>
                </c:pt>
                <c:pt idx="286">
                  <c:v>28.284542298169185</c:v>
                </c:pt>
                <c:pt idx="287">
                  <c:v>28.284542298169185</c:v>
                </c:pt>
                <c:pt idx="288">
                  <c:v>28.284542298169185</c:v>
                </c:pt>
                <c:pt idx="289">
                  <c:v>28.284542298169185</c:v>
                </c:pt>
                <c:pt idx="290">
                  <c:v>28.284542298169185</c:v>
                </c:pt>
                <c:pt idx="291">
                  <c:v>28.284542298169185</c:v>
                </c:pt>
                <c:pt idx="292">
                  <c:v>28.284542298169185</c:v>
                </c:pt>
                <c:pt idx="293">
                  <c:v>28.284542298169185</c:v>
                </c:pt>
                <c:pt idx="294">
                  <c:v>28.284542298169185</c:v>
                </c:pt>
                <c:pt idx="295">
                  <c:v>28.284542298169185</c:v>
                </c:pt>
                <c:pt idx="296">
                  <c:v>28.284542298169185</c:v>
                </c:pt>
                <c:pt idx="297">
                  <c:v>28.284542298169185</c:v>
                </c:pt>
                <c:pt idx="298">
                  <c:v>28.284542298169185</c:v>
                </c:pt>
                <c:pt idx="299">
                  <c:v>28.284542298169185</c:v>
                </c:pt>
                <c:pt idx="300">
                  <c:v>28.284542298169185</c:v>
                </c:pt>
                <c:pt idx="301">
                  <c:v>28.284542298169185</c:v>
                </c:pt>
                <c:pt idx="302">
                  <c:v>28.284542298169185</c:v>
                </c:pt>
                <c:pt idx="303">
                  <c:v>28.284542298169185</c:v>
                </c:pt>
                <c:pt idx="304">
                  <c:v>28.284542298169185</c:v>
                </c:pt>
                <c:pt idx="305">
                  <c:v>28.284542298169185</c:v>
                </c:pt>
                <c:pt idx="306">
                  <c:v>28.284542298169185</c:v>
                </c:pt>
                <c:pt idx="307">
                  <c:v>28.284542298169185</c:v>
                </c:pt>
                <c:pt idx="308">
                  <c:v>28.284542298169185</c:v>
                </c:pt>
                <c:pt idx="309">
                  <c:v>28.284542298169185</c:v>
                </c:pt>
                <c:pt idx="310">
                  <c:v>28.284542298169185</c:v>
                </c:pt>
                <c:pt idx="311">
                  <c:v>28.284542298169185</c:v>
                </c:pt>
                <c:pt idx="312">
                  <c:v>28.284542298169185</c:v>
                </c:pt>
                <c:pt idx="313">
                  <c:v>28.284542298169185</c:v>
                </c:pt>
                <c:pt idx="314">
                  <c:v>28.284542298169185</c:v>
                </c:pt>
                <c:pt idx="315">
                  <c:v>28.284542298169185</c:v>
                </c:pt>
                <c:pt idx="316">
                  <c:v>28.284542298169185</c:v>
                </c:pt>
                <c:pt idx="317">
                  <c:v>28.284542298169185</c:v>
                </c:pt>
                <c:pt idx="318">
                  <c:v>28.284542298169185</c:v>
                </c:pt>
                <c:pt idx="319">
                  <c:v>28.284542298169185</c:v>
                </c:pt>
                <c:pt idx="320">
                  <c:v>28.284542298169185</c:v>
                </c:pt>
                <c:pt idx="321">
                  <c:v>28.284542298169185</c:v>
                </c:pt>
                <c:pt idx="322">
                  <c:v>28.284542298169185</c:v>
                </c:pt>
                <c:pt idx="323">
                  <c:v>28.284542298169185</c:v>
                </c:pt>
                <c:pt idx="324">
                  <c:v>28.284542298169185</c:v>
                </c:pt>
                <c:pt idx="325">
                  <c:v>28.284542298169185</c:v>
                </c:pt>
                <c:pt idx="326">
                  <c:v>28.284542298169185</c:v>
                </c:pt>
                <c:pt idx="327">
                  <c:v>28.284542298169185</c:v>
                </c:pt>
                <c:pt idx="328">
                  <c:v>28.284542298169185</c:v>
                </c:pt>
                <c:pt idx="329">
                  <c:v>28.284542298169185</c:v>
                </c:pt>
                <c:pt idx="330">
                  <c:v>28.284542298169185</c:v>
                </c:pt>
                <c:pt idx="331">
                  <c:v>28.284542298169185</c:v>
                </c:pt>
                <c:pt idx="332">
                  <c:v>28.284542298169185</c:v>
                </c:pt>
                <c:pt idx="333">
                  <c:v>28.284542298169185</c:v>
                </c:pt>
                <c:pt idx="334">
                  <c:v>28.284542298169185</c:v>
                </c:pt>
                <c:pt idx="335">
                  <c:v>28.284542298169185</c:v>
                </c:pt>
                <c:pt idx="336">
                  <c:v>28.284542298169185</c:v>
                </c:pt>
                <c:pt idx="337">
                  <c:v>28.284542298169185</c:v>
                </c:pt>
                <c:pt idx="338">
                  <c:v>28.284542298169185</c:v>
                </c:pt>
                <c:pt idx="339">
                  <c:v>28.284542298169185</c:v>
                </c:pt>
                <c:pt idx="340">
                  <c:v>28.284542298169185</c:v>
                </c:pt>
                <c:pt idx="341">
                  <c:v>28.284542298169185</c:v>
                </c:pt>
                <c:pt idx="342">
                  <c:v>28.284542298169185</c:v>
                </c:pt>
                <c:pt idx="343">
                  <c:v>28.284542298169185</c:v>
                </c:pt>
                <c:pt idx="344">
                  <c:v>28.284542298169185</c:v>
                </c:pt>
                <c:pt idx="345">
                  <c:v>28.284542298169185</c:v>
                </c:pt>
                <c:pt idx="346">
                  <c:v>28.284542298169185</c:v>
                </c:pt>
                <c:pt idx="347">
                  <c:v>28.284542298169185</c:v>
                </c:pt>
                <c:pt idx="348">
                  <c:v>28.284542298169185</c:v>
                </c:pt>
                <c:pt idx="349">
                  <c:v>28.284542298169185</c:v>
                </c:pt>
                <c:pt idx="350">
                  <c:v>28.284542298169185</c:v>
                </c:pt>
                <c:pt idx="351">
                  <c:v>28.284542298169185</c:v>
                </c:pt>
                <c:pt idx="352">
                  <c:v>28.284542298169185</c:v>
                </c:pt>
                <c:pt idx="353">
                  <c:v>28.284542298169185</c:v>
                </c:pt>
                <c:pt idx="354">
                  <c:v>28.284542298169185</c:v>
                </c:pt>
                <c:pt idx="355">
                  <c:v>28.284542298169185</c:v>
                </c:pt>
                <c:pt idx="356">
                  <c:v>28.284542298169185</c:v>
                </c:pt>
                <c:pt idx="357">
                  <c:v>28.284542298169185</c:v>
                </c:pt>
                <c:pt idx="358">
                  <c:v>28.284542298169185</c:v>
                </c:pt>
                <c:pt idx="359">
                  <c:v>28.284542298169185</c:v>
                </c:pt>
                <c:pt idx="360">
                  <c:v>28.284542298169185</c:v>
                </c:pt>
                <c:pt idx="361">
                  <c:v>28.284542298169185</c:v>
                </c:pt>
                <c:pt idx="362">
                  <c:v>28.284542298169185</c:v>
                </c:pt>
                <c:pt idx="363">
                  <c:v>28.284542298169185</c:v>
                </c:pt>
                <c:pt idx="364">
                  <c:v>28.284542298169185</c:v>
                </c:pt>
                <c:pt idx="365">
                  <c:v>28.284542298169185</c:v>
                </c:pt>
                <c:pt idx="366">
                  <c:v>28.284542298169185</c:v>
                </c:pt>
                <c:pt idx="367">
                  <c:v>28.284542298169185</c:v>
                </c:pt>
                <c:pt idx="368">
                  <c:v>28.284542298169185</c:v>
                </c:pt>
                <c:pt idx="369">
                  <c:v>28.284542298169185</c:v>
                </c:pt>
                <c:pt idx="370">
                  <c:v>28.284542298169185</c:v>
                </c:pt>
                <c:pt idx="371">
                  <c:v>28.284542298169185</c:v>
                </c:pt>
                <c:pt idx="372">
                  <c:v>28.284542298169185</c:v>
                </c:pt>
                <c:pt idx="373">
                  <c:v>28.284542298169185</c:v>
                </c:pt>
                <c:pt idx="374">
                  <c:v>28.284542298169185</c:v>
                </c:pt>
                <c:pt idx="375">
                  <c:v>28.284542298169185</c:v>
                </c:pt>
                <c:pt idx="376">
                  <c:v>28.284542298169185</c:v>
                </c:pt>
                <c:pt idx="377">
                  <c:v>28.284542298169185</c:v>
                </c:pt>
                <c:pt idx="378">
                  <c:v>28.284542298169185</c:v>
                </c:pt>
                <c:pt idx="379">
                  <c:v>28.284542298169185</c:v>
                </c:pt>
                <c:pt idx="380">
                  <c:v>28.284542298169185</c:v>
                </c:pt>
                <c:pt idx="381">
                  <c:v>28.284542298169185</c:v>
                </c:pt>
                <c:pt idx="382">
                  <c:v>28.284542298169185</c:v>
                </c:pt>
                <c:pt idx="383">
                  <c:v>28.284542298169185</c:v>
                </c:pt>
                <c:pt idx="384">
                  <c:v>28.284542298169185</c:v>
                </c:pt>
                <c:pt idx="385">
                  <c:v>28.284542298169185</c:v>
                </c:pt>
                <c:pt idx="386">
                  <c:v>28.284542298169185</c:v>
                </c:pt>
                <c:pt idx="387">
                  <c:v>28.284542298169185</c:v>
                </c:pt>
                <c:pt idx="388">
                  <c:v>28.284542298169185</c:v>
                </c:pt>
                <c:pt idx="389">
                  <c:v>28.284542298169185</c:v>
                </c:pt>
                <c:pt idx="390">
                  <c:v>28.284542298169185</c:v>
                </c:pt>
                <c:pt idx="391">
                  <c:v>28.284542298169185</c:v>
                </c:pt>
                <c:pt idx="392">
                  <c:v>28.284542298169185</c:v>
                </c:pt>
                <c:pt idx="393">
                  <c:v>28.284542298169185</c:v>
                </c:pt>
                <c:pt idx="394">
                  <c:v>28.284542298169185</c:v>
                </c:pt>
                <c:pt idx="395">
                  <c:v>28.284542298169185</c:v>
                </c:pt>
                <c:pt idx="396">
                  <c:v>28.284542298169185</c:v>
                </c:pt>
                <c:pt idx="397">
                  <c:v>28.284542298169185</c:v>
                </c:pt>
                <c:pt idx="398">
                  <c:v>28.284542298169185</c:v>
                </c:pt>
                <c:pt idx="399">
                  <c:v>28.284542298169185</c:v>
                </c:pt>
                <c:pt idx="400">
                  <c:v>28.284542298169185</c:v>
                </c:pt>
                <c:pt idx="401">
                  <c:v>28.284542298169185</c:v>
                </c:pt>
                <c:pt idx="402">
                  <c:v>28.284542298169185</c:v>
                </c:pt>
                <c:pt idx="403">
                  <c:v>28.284542298169185</c:v>
                </c:pt>
                <c:pt idx="404">
                  <c:v>28.284542298169185</c:v>
                </c:pt>
                <c:pt idx="405">
                  <c:v>28.284542298169185</c:v>
                </c:pt>
                <c:pt idx="406">
                  <c:v>28.284542298169185</c:v>
                </c:pt>
                <c:pt idx="407">
                  <c:v>28.284542298169185</c:v>
                </c:pt>
                <c:pt idx="408">
                  <c:v>28.284542298169185</c:v>
                </c:pt>
              </c:numCache>
            </c:numRef>
          </c:xVal>
          <c:yVal>
            <c:numRef>
              <c:f>ResultsData!$H$3:$H$411</c:f>
              <c:numCache>
                <c:formatCode>0.0</c:formatCode>
                <c:ptCount val="409"/>
                <c:pt idx="0" formatCode="0.00">
                  <c:v>0</c:v>
                </c:pt>
                <c:pt idx="1">
                  <c:v>0.58333333333333337</c:v>
                </c:pt>
                <c:pt idx="2" formatCode="0.00">
                  <c:v>1.146042916521306</c:v>
                </c:pt>
                <c:pt idx="3" formatCode="0.00">
                  <c:v>1.6888579022554462</c:v>
                </c:pt>
                <c:pt idx="4" formatCode="0.00">
                  <c:v>2.2124816640336915</c:v>
                </c:pt>
                <c:pt idx="5" formatCode="0.00">
                  <c:v>2.7175927075837856</c:v>
                </c:pt>
                <c:pt idx="6" formatCode="0.00">
                  <c:v>3.2048455500632973</c:v>
                </c:pt>
                <c:pt idx="7" formatCode="0.00">
                  <c:v>3.6748715681755271</c:v>
                </c:pt>
                <c:pt idx="8" formatCode="0.00">
                  <c:v>4.1282798163002727</c:v>
                </c:pt>
                <c:pt idx="9" formatCode="0.00">
                  <c:v>4.5656578156995833</c:v>
                </c:pt>
                <c:pt idx="10" formatCode="0.00">
                  <c:v>4.9875723158211409</c:v>
                </c:pt>
                <c:pt idx="11" formatCode="0.00">
                  <c:v>5.3945700286857639</c:v>
                </c:pt>
                <c:pt idx="12" formatCode="0.00">
                  <c:v>5.787178337310638</c:v>
                </c:pt>
                <c:pt idx="13" formatCode="0.00">
                  <c:v>6.1659059790862463</c:v>
                </c:pt>
                <c:pt idx="14" formatCode="0.00">
                  <c:v>6.5312437049925025</c:v>
                </c:pt>
                <c:pt idx="15" formatCode="0.00">
                  <c:v>6.8836649155083043</c:v>
                </c:pt>
                <c:pt idx="16" formatCode="0.00">
                  <c:v>7.2236262740384998</c:v>
                </c:pt>
                <c:pt idx="17" formatCode="0.00">
                  <c:v>7.5515682986531454</c:v>
                </c:pt>
                <c:pt idx="18" formatCode="0.00">
                  <c:v>7.867915932905821</c:v>
                </c:pt>
                <c:pt idx="19" formatCode="0.00">
                  <c:v>8.1730790964706621</c:v>
                </c:pt>
                <c:pt idx="20" formatCode="0.00">
                  <c:v>8.4674532163116236</c:v>
                </c:pt>
                <c:pt idx="21" formatCode="0.00">
                  <c:v>8.7514197390722543</c:v>
                </c:pt>
                <c:pt idx="22" formatCode="0.00">
                  <c:v>9.0253466253499219</c:v>
                </c:pt>
                <c:pt idx="23" formatCode="0.00">
                  <c:v>9.2895888264949829</c:v>
                </c:pt>
                <c:pt idx="24" formatCode="0.00">
                  <c:v>9.5444887445527122</c:v>
                </c:pt>
                <c:pt idx="25" formatCode="0.00">
                  <c:v>9.7903766759439943</c:v>
                </c:pt>
                <c:pt idx="26" formatCode="0.00">
                  <c:v>10.027571239459665</c:v>
                </c:pt>
                <c:pt idx="27" formatCode="0.00">
                  <c:v>10.25637978912313</c:v>
                </c:pt>
                <c:pt idx="28" formatCode="0.00">
                  <c:v>10.477098812456228</c:v>
                </c:pt>
                <c:pt idx="29" formatCode="0.00">
                  <c:v>10.690014314664383</c:v>
                </c:pt>
                <c:pt idx="30" formatCode="0.00">
                  <c:v>10.895402189238911</c:v>
                </c:pt>
                <c:pt idx="31" formatCode="0.00">
                  <c:v>11.093528575456677</c:v>
                </c:pt>
                <c:pt idx="32" formatCode="0.00">
                  <c:v>11.284650203240343</c:v>
                </c:pt>
                <c:pt idx="33" formatCode="0.00">
                  <c:v>11.46901472582609</c:v>
                </c:pt>
                <c:pt idx="34" formatCode="0.00">
                  <c:v>11.646861040669878</c:v>
                </c:pt>
                <c:pt idx="35" formatCode="0.00">
                  <c:v>11.818419599008045</c:v>
                </c:pt>
                <c:pt idx="36" formatCode="0.00">
                  <c:v>11.983912704473417</c:v>
                </c:pt>
                <c:pt idx="37" formatCode="0.00">
                  <c:v>12.143554801153821</c:v>
                </c:pt>
                <c:pt idx="38" formatCode="0.00">
                  <c:v>12.297552751466307</c:v>
                </c:pt>
                <c:pt idx="39" formatCode="0.00">
                  <c:v>12.446106104207121</c:v>
                </c:pt>
                <c:pt idx="40" formatCode="0.00">
                  <c:v>12.589407353124766</c:v>
                </c:pt>
                <c:pt idx="41" formatCode="0.00">
                  <c:v>12.727642186351218</c:v>
                </c:pt>
                <c:pt idx="42" formatCode="0.00">
                  <c:v>12.860989727014504</c:v>
                </c:pt>
                <c:pt idx="43" formatCode="0.00">
                  <c:v>12.989622765344409</c:v>
                </c:pt>
                <c:pt idx="44" formatCode="0.00">
                  <c:v>13.113707982572105</c:v>
                </c:pt>
                <c:pt idx="45" formatCode="0.00">
                  <c:v>13.233406166913795</c:v>
                </c:pt>
                <c:pt idx="46" formatCode="0.00">
                  <c:v>13.348872421918259</c:v>
                </c:pt>
                <c:pt idx="47" formatCode="0.00">
                  <c:v>13.460256367448267</c:v>
                </c:pt>
                <c:pt idx="48" formatCode="0.00">
                  <c:v>13.567702333556305</c:v>
                </c:pt>
                <c:pt idx="49" formatCode="0.00">
                  <c:v>13.67134954750582</c:v>
                </c:pt>
                <c:pt idx="50" formatCode="0.00">
                  <c:v>13.77133231418032</c:v>
                </c:pt>
                <c:pt idx="51" formatCode="0.00">
                  <c:v>13.867780190114129</c:v>
                </c:pt>
                <c:pt idx="52" formatCode="0.00">
                  <c:v>13.960818151370265</c:v>
                </c:pt>
                <c:pt idx="53" formatCode="0.00">
                  <c:v>14.050566755483006</c:v>
                </c:pt>
                <c:pt idx="54" formatCode="0.00">
                  <c:v>14.137142297674975</c:v>
                </c:pt>
                <c:pt idx="55" formatCode="0.00">
                  <c:v>14.220656961551175</c:v>
                </c:pt>
                <c:pt idx="56" formatCode="0.00">
                  <c:v>14.301218964465221</c:v>
                </c:pt>
                <c:pt idx="57" formatCode="0.00">
                  <c:v>14.378932697746166</c:v>
                </c:pt>
                <c:pt idx="58" formatCode="0.00">
                  <c:v>14.453898861967597</c:v>
                </c:pt>
                <c:pt idx="59" formatCode="0.00">
                  <c:v>14.526214597434297</c:v>
                </c:pt>
                <c:pt idx="60" formatCode="0.00">
                  <c:v>14.595973610055553</c:v>
                </c:pt>
                <c:pt idx="61" formatCode="0.00">
                  <c:v>14.663266292768201</c:v>
                </c:pt>
                <c:pt idx="62" formatCode="0.00">
                  <c:v>14.728179842666774</c:v>
                </c:pt>
                <c:pt idx="63" formatCode="0.00">
                  <c:v>14.790798373992509</c:v>
                </c:pt>
                <c:pt idx="64" formatCode="0.00">
                  <c:v>14.851203027127617</c:v>
                </c:pt>
                <c:pt idx="65" formatCode="0.00">
                  <c:v>14.909472073736081</c:v>
                </c:pt>
                <c:pt idx="66" formatCode="0.00">
                  <c:v>14.965681018187183</c:v>
                </c:pt>
                <c:pt idx="67" formatCode="0.00">
                  <c:v>15.01990269539321</c:v>
                </c:pt>
                <c:pt idx="68" formatCode="0.00">
                  <c:v>15.072207365188106</c:v>
                </c:pt>
                <c:pt idx="69" formatCode="0.00">
                  <c:v>15.122662803369371</c:v>
                </c:pt>
                <c:pt idx="70" formatCode="0.00">
                  <c:v>15.171334389521164</c:v>
                </c:pt>
                <c:pt idx="71" formatCode="0.00">
                  <c:v>15.218285191732431</c:v>
                </c:pt>
                <c:pt idx="72" formatCode="0.00">
                  <c:v>15.263576048319818</c:v>
                </c:pt>
                <c:pt idx="73" formatCode="0.00">
                  <c:v>15.307265646661273</c:v>
                </c:pt>
                <c:pt idx="74" formatCode="0.00">
                  <c:v>15.349410599242479</c:v>
                </c:pt>
                <c:pt idx="75" formatCode="0.00">
                  <c:v>15.390065517014675</c:v>
                </c:pt>
                <c:pt idx="76" formatCode="0.00">
                  <c:v>15.429283080158902</c:v>
                </c:pt>
                <c:pt idx="77" formatCode="0.00">
                  <c:v>15.467114106348394</c:v>
                </c:pt>
                <c:pt idx="78" formatCode="0.00">
                  <c:v>15.503607616597529</c:v>
                </c:pt>
                <c:pt idx="79" formatCode="0.00">
                  <c:v>15.538810898782712</c:v>
                </c:pt>
                <c:pt idx="80" formatCode="0.00">
                  <c:v>15.572769568917465</c:v>
                </c:pt>
                <c:pt idx="81" formatCode="0.00">
                  <c:v>15.605527630261143</c:v>
                </c:pt>
                <c:pt idx="82" formatCode="0.00">
                  <c:v>15.637127530337851</c:v>
                </c:pt>
                <c:pt idx="83" formatCode="0.00">
                  <c:v>15.667610215939472</c:v>
                </c:pt>
                <c:pt idx="84" formatCode="0.00">
                  <c:v>15.697015186184053</c:v>
                </c:pt>
                <c:pt idx="85" formatCode="0.00">
                  <c:v>15.725380543698311</c:v>
                </c:pt>
                <c:pt idx="86" formatCode="0.00">
                  <c:v>15.752743043990581</c:v>
                </c:pt>
                <c:pt idx="87" formatCode="0.00">
                  <c:v>15.7791381430782</c:v>
                </c:pt>
                <c:pt idx="88" formatCode="0.00">
                  <c:v>15.804600043430998</c:v>
                </c:pt>
                <c:pt idx="89" formatCode="0.00">
                  <c:v>15.829161738290479</c:v>
                </c:pt>
                <c:pt idx="90" formatCode="0.00">
                  <c:v>15.852855054422081</c:v>
                </c:pt>
                <c:pt idx="91" formatCode="0.00">
                  <c:v>15.875710693355948</c:v>
                </c:pt>
                <c:pt idx="92" formatCode="0.00">
                  <c:v>15.897758271169613</c:v>
                </c:pt>
                <c:pt idx="93" formatCode="0.00">
                  <c:v>15.91902635686418</c:v>
                </c:pt>
                <c:pt idx="94" formatCode="0.00">
                  <c:v>15.939542509383717</c:v>
                </c:pt>
                <c:pt idx="95" formatCode="0.00">
                  <c:v>15.959333313325812</c:v>
                </c:pt>
                <c:pt idx="96" formatCode="0.00">
                  <c:v>15.978424413389602</c:v>
                </c:pt>
                <c:pt idx="97" formatCode="0.00">
                  <c:v>15.996840547605879</c:v>
                </c:pt>
                <c:pt idx="98" formatCode="0.00">
                  <c:v>16.014605579392352</c:v>
                </c:pt>
                <c:pt idx="99" formatCode="0.00">
                  <c:v>16.03174252847559</c:v>
                </c:pt>
                <c:pt idx="100" formatCode="0.00">
                  <c:v>16.048273600719718</c:v>
                </c:pt>
                <c:pt idx="101" formatCode="0.00">
                  <c:v>16.064220216900534</c:v>
                </c:pt>
                <c:pt idx="102" formatCode="0.00">
                  <c:v>16.079603040462302</c:v>
                </c:pt>
                <c:pt idx="103" formatCode="0.00">
                  <c:v>16.09444200429321</c:v>
                </c:pt>
                <c:pt idx="104" formatCode="0.00">
                  <c:v>16.10875633655418</c:v>
                </c:pt>
                <c:pt idx="105" formatCode="0.00">
                  <c:v>16.1225645855945</c:v>
                </c:pt>
                <c:pt idx="106" formatCode="0.00">
                  <c:v>16.135884643986554</c:v>
                </c:pt>
                <c:pt idx="107" formatCode="0.00">
                  <c:v>16.148733771710841</c:v>
                </c:pt>
                <c:pt idx="108" formatCode="0.00">
                  <c:v>16.161128618521232</c:v>
                </c:pt>
                <c:pt idx="109" formatCode="0.00">
                  <c:v>16.173085245519555</c:v>
                </c:pt>
                <c:pt idx="110" formatCode="0.00">
                  <c:v>16.184619145967375</c:v>
                </c:pt>
                <c:pt idx="111" formatCode="0.00">
                  <c:v>16.195745265361985</c:v>
                </c:pt>
                <c:pt idx="112" formatCode="0.00">
                  <c:v>16.206478020802628</c:v>
                </c:pt>
                <c:pt idx="113" formatCode="0.00">
                  <c:v>16.216831319671989</c:v>
                </c:pt>
                <c:pt idx="114" formatCode="0.00">
                  <c:v>16.226818577657244</c:v>
                </c:pt>
                <c:pt idx="115" formatCode="0.00">
                  <c:v>16.236452736133941</c:v>
                </c:pt>
                <c:pt idx="116" formatCode="0.00">
                  <c:v>16.245746278935297</c:v>
                </c:pt>
                <c:pt idx="117" formatCode="0.00">
                  <c:v>16.254711248528594</c:v>
                </c:pt>
                <c:pt idx="118" formatCode="0.00">
                  <c:v>16.263359261619684</c:v>
                </c:pt>
                <c:pt idx="119" formatCode="0.00">
                  <c:v>16.271701524205785</c:v>
                </c:pt>
                <c:pt idx="120" formatCode="0.00">
                  <c:v>16.279748846096076</c:v>
                </c:pt>
                <c:pt idx="121" formatCode="0.00">
                  <c:v>16.28751165491893</c:v>
                </c:pt>
                <c:pt idx="122" formatCode="0.00">
                  <c:v>16.29500000963392</c:v>
                </c:pt>
                <c:pt idx="123" formatCode="0.00">
                  <c:v>16.302223613566092</c:v>
                </c:pt>
                <c:pt idx="124" formatCode="0.00">
                  <c:v>16.30919182697944</c:v>
                </c:pt>
                <c:pt idx="125" formatCode="0.00">
                  <c:v>16.315913679205828</c:v>
                </c:pt>
                <c:pt idx="126" formatCode="0.00">
                  <c:v>16.322397880345076</c:v>
                </c:pt>
                <c:pt idx="127" formatCode="0.00">
                  <c:v>16.328652832551427</c:v>
                </c:pt>
                <c:pt idx="128" formatCode="0.00">
                  <c:v>16.334686640920964</c:v>
                </c:pt>
                <c:pt idx="129" formatCode="0.00">
                  <c:v>16.340507123994094</c:v>
                </c:pt>
                <c:pt idx="130" formatCode="0.00">
                  <c:v>16.346121823886723</c:v>
                </c:pt>
                <c:pt idx="131" formatCode="0.00">
                  <c:v>16.351538016063248</c:v>
                </c:pt>
                <c:pt idx="132" formatCode="0.00">
                  <c:v>16.356762718764024</c:v>
                </c:pt>
                <c:pt idx="133" formatCode="0.00">
                  <c:v>16.361802702099514</c:v>
                </c:pt>
                <c:pt idx="134" formatCode="0.00">
                  <c:v>16.366664496822921</c:v>
                </c:pt>
                <c:pt idx="135" formatCode="0.00">
                  <c:v>16.371354402792669</c:v>
                </c:pt>
                <c:pt idx="136" formatCode="0.00">
                  <c:v>16.375878497135687</c:v>
                </c:pt>
                <c:pt idx="137" formatCode="0.00">
                  <c:v>16.380242642122081</c:v>
                </c:pt>
                <c:pt idx="138" formatCode="0.00">
                  <c:v>16.384452492761394</c:v>
                </c:pt>
                <c:pt idx="139" formatCode="0.00">
                  <c:v>16.388513504130305</c:v>
                </c:pt>
                <c:pt idx="140" formatCode="0.00">
                  <c:v>16.392430938441258</c:v>
                </c:pt>
                <c:pt idx="141" formatCode="0.00">
                  <c:v>16.396209871861167</c:v>
                </c:pt>
                <c:pt idx="142" formatCode="0.00">
                  <c:v>16.399855201089075</c:v>
                </c:pt>
                <c:pt idx="143" formatCode="0.00">
                  <c:v>16.403371649701221</c:v>
                </c:pt>
                <c:pt idx="144" formatCode="0.00">
                  <c:v>16.406763774271809</c:v>
                </c:pt>
                <c:pt idx="145" formatCode="0.00">
                  <c:v>16.410035970277359</c:v>
                </c:pt>
                <c:pt idx="146" formatCode="0.00">
                  <c:v>16.413192477792318</c:v>
                </c:pt>
                <c:pt idx="147" formatCode="0.00">
                  <c:v>16.416237386983298</c:v>
                </c:pt>
                <c:pt idx="148" formatCode="0.00">
                  <c:v>16.419174643409072</c:v>
                </c:pt>
                <c:pt idx="149" formatCode="0.00">
                  <c:v>16.422008053133183</c:v>
                </c:pt>
                <c:pt idx="150" formatCode="0.00">
                  <c:v>16.424741287655792</c:v>
                </c:pt>
                <c:pt idx="151" formatCode="0.00">
                  <c:v>16.427377888671174</c:v>
                </c:pt>
                <c:pt idx="152" formatCode="0.00">
                  <c:v>16.429921272656998</c:v>
                </c:pt>
                <c:pt idx="153" formatCode="0.00">
                  <c:v>16.432374735301366</c:v>
                </c:pt>
                <c:pt idx="154" formatCode="0.00">
                  <c:v>16.434741455773334</c:v>
                </c:pt>
                <c:pt idx="155" formatCode="0.00">
                  <c:v>16.437024500842426</c:v>
                </c:pt>
                <c:pt idx="156" formatCode="0.00">
                  <c:v>16.439226828852529</c:v>
                </c:pt>
                <c:pt idx="157" formatCode="0.00">
                  <c:v>16.441351293555289</c:v>
                </c:pt>
                <c:pt idx="158" formatCode="0.00">
                  <c:v>16.443400647807952</c:v>
                </c:pt>
                <c:pt idx="159" formatCode="0.00">
                  <c:v>16.445377547140502</c:v>
                </c:pt>
                <c:pt idx="160" formatCode="0.00">
                  <c:v>16.447284553196656</c:v>
                </c:pt>
                <c:pt idx="161" formatCode="0.00">
                  <c:v>16.449124137053222</c:v>
                </c:pt>
                <c:pt idx="162" formatCode="0.00">
                  <c:v>16.450898682422078</c:v>
                </c:pt>
                <c:pt idx="163" formatCode="0.00">
                  <c:v>16.452610488738976</c:v>
                </c:pt>
                <c:pt idx="164" formatCode="0.00">
                  <c:v>16.454261774143117</c:v>
                </c:pt>
                <c:pt idx="165" formatCode="0.00">
                  <c:v>16.455854678351379</c:v>
                </c:pt>
                <c:pt idx="166" formatCode="0.00">
                  <c:v>16.457391265430964</c:v>
                </c:pt>
                <c:pt idx="167" formatCode="0.00">
                  <c:v>16.458873526473965</c:v>
                </c:pt>
                <c:pt idx="168" formatCode="0.00">
                  <c:v>16.460303382177425</c:v>
                </c:pt>
                <c:pt idx="169" formatCode="0.00">
                  <c:v>16.461682685332132</c:v>
                </c:pt>
                <c:pt idx="170" formatCode="0.00">
                  <c:v>16.463013223223459</c:v>
                </c:pt>
                <c:pt idx="171" formatCode="0.00">
                  <c:v>16.464296719947306</c:v>
                </c:pt>
                <c:pt idx="172" formatCode="0.00">
                  <c:v>16.465534838644164</c:v>
                </c:pt>
                <c:pt idx="173" formatCode="0.00">
                  <c:v>16.466729183654184</c:v>
                </c:pt>
                <c:pt idx="174" formatCode="0.00">
                  <c:v>16.467881302596076</c:v>
                </c:pt>
                <c:pt idx="175" formatCode="0.00">
                  <c:v>16.468992688372495</c:v>
                </c:pt>
                <c:pt idx="176" formatCode="0.00">
                  <c:v>16.470064781104512</c:v>
                </c:pt>
                <c:pt idx="177" formatCode="0.00">
                  <c:v>16.471098969997715</c:v>
                </c:pt>
                <c:pt idx="178" formatCode="0.00">
                  <c:v>16.472096595142347</c:v>
                </c:pt>
                <c:pt idx="179" formatCode="0.00">
                  <c:v>16.47305894924974</c:v>
                </c:pt>
                <c:pt idx="180" formatCode="0.00">
                  <c:v>16.473987279327424</c:v>
                </c:pt>
                <c:pt idx="181" formatCode="0.00">
                  <c:v>16.474882788294984</c:v>
                </c:pt>
                <c:pt idx="182" formatCode="0.00">
                  <c:v>16.47574663654277</c:v>
                </c:pt>
                <c:pt idx="183" formatCode="0.00">
                  <c:v>16.476579943435539</c:v>
                </c:pt>
                <c:pt idx="184" formatCode="0.00">
                  <c:v>16.477383788762907</c:v>
                </c:pt>
                <c:pt idx="185" formatCode="0.00">
                  <c:v>16.478159214138529</c:v>
                </c:pt>
                <c:pt idx="186" formatCode="0.00">
                  <c:v>16.4789072243498</c:v>
                </c:pt>
                <c:pt idx="187" formatCode="0.00">
                  <c:v>16.479628788659866</c:v>
                </c:pt>
                <c:pt idx="188" formatCode="0.00">
                  <c:v>16.48032484206357</c:v>
                </c:pt>
                <c:pt idx="189" formatCode="0.00">
                  <c:v>16.48099628649901</c:v>
                </c:pt>
                <c:pt idx="190" formatCode="0.00">
                  <c:v>16.48164399201627</c:v>
                </c:pt>
                <c:pt idx="191" formatCode="0.00">
                  <c:v>16.482268797904805</c:v>
                </c:pt>
                <c:pt idx="192" formatCode="0.00">
                  <c:v>16.482871513780996</c:v>
                </c:pt>
                <c:pt idx="193" formatCode="0.00">
                  <c:v>16.483452920637234</c:v>
                </c:pt>
                <c:pt idx="194" formatCode="0.00">
                  <c:v>16.484013771853924</c:v>
                </c:pt>
                <c:pt idx="195" formatCode="0.00">
                  <c:v>16.484554794175708</c:v>
                </c:pt>
                <c:pt idx="196" formatCode="0.00">
                  <c:v>16.485076688653169</c:v>
                </c:pt>
                <c:pt idx="197" formatCode="0.00">
                  <c:v>16.485580131551252</c:v>
                </c:pt>
                <c:pt idx="198" formatCode="0.00">
                  <c:v>16.486065775225548</c:v>
                </c:pt>
                <c:pt idx="199" formatCode="0.00">
                  <c:v>16.486534248967619</c:v>
                </c:pt>
                <c:pt idx="200" formatCode="0.00">
                  <c:v>16.486986159820422</c:v>
                </c:pt>
                <c:pt idx="201" formatCode="0.00">
                  <c:v>16.487422093364909</c:v>
                </c:pt>
                <c:pt idx="202" formatCode="0.00">
                  <c:v>16.487842614478826</c:v>
                </c:pt>
                <c:pt idx="203" formatCode="0.00">
                  <c:v>16.488248268068652</c:v>
                </c:pt>
                <c:pt idx="204" formatCode="0.00">
                  <c:v>16.488639579775711</c:v>
                </c:pt>
                <c:pt idx="205" formatCode="0.00">
                  <c:v>16.489017056657268</c:v>
                </c:pt>
                <c:pt idx="206" formatCode="0.00">
                  <c:v>16.489381187843584</c:v>
                </c:pt>
                <c:pt idx="207" formatCode="0.00">
                  <c:v>16.489732445171718</c:v>
                </c:pt>
                <c:pt idx="208" formatCode="0.00">
                  <c:v>16.490071283796926</c:v>
                </c:pt>
                <c:pt idx="209" formatCode="0.00">
                  <c:v>16.490398142782453</c:v>
                </c:pt>
                <c:pt idx="210" formatCode="0.00">
                  <c:v>16.490713445668469</c:v>
                </c:pt>
                <c:pt idx="211" formatCode="0.00">
                  <c:v>16.491017601020872</c:v>
                </c:pt>
                <c:pt idx="212" formatCode="0.00">
                  <c:v>16.49131100296071</c:v>
                </c:pt>
                <c:pt idx="213" formatCode="0.00">
                  <c:v>16.491594031674893</c:v>
                </c:pt>
                <c:pt idx="214" formatCode="0.00">
                  <c:v>16.49186705390882</c:v>
                </c:pt>
                <c:pt idx="215" formatCode="0.00">
                  <c:v>16.492130423441598</c:v>
                </c:pt>
                <c:pt idx="216" formatCode="0.00">
                  <c:v>16.49238448154448</c:v>
                </c:pt>
                <c:pt idx="217" formatCode="0.00">
                  <c:v>16.492629557423072</c:v>
                </c:pt>
                <c:pt idx="218" formatCode="0.00">
                  <c:v>16.492865968643912</c:v>
                </c:pt>
                <c:pt idx="219" formatCode="0.00">
                  <c:v>16.493094021545978</c:v>
                </c:pt>
                <c:pt idx="220" formatCode="0.00">
                  <c:v>16.493314011637636</c:v>
                </c:pt>
                <c:pt idx="221" formatCode="0.00">
                  <c:v>16.493526223979551</c:v>
                </c:pt>
                <c:pt idx="222" formatCode="0.00">
                  <c:v>16.493730933554065</c:v>
                </c:pt>
                <c:pt idx="223" formatCode="0.00">
                  <c:v>16.493928405621521</c:v>
                </c:pt>
                <c:pt idx="224" formatCode="0.00">
                  <c:v>16.494118896063984</c:v>
                </c:pt>
                <c:pt idx="225" formatCode="0.00">
                  <c:v>16.494302651716804</c:v>
                </c:pt>
                <c:pt idx="226" formatCode="0.00">
                  <c:v>16.494479910688472</c:v>
                </c:pt>
                <c:pt idx="227" formatCode="0.00">
                  <c:v>16.49465090266915</c:v>
                </c:pt>
                <c:pt idx="228" formatCode="0.00">
                  <c:v>16.494815849228313</c:v>
                </c:pt>
                <c:pt idx="229" formatCode="0.00">
                  <c:v>16.494974964101836</c:v>
                </c:pt>
                <c:pt idx="230" formatCode="0.00">
                  <c:v>16.495128453468965</c:v>
                </c:pt>
                <c:pt idx="231" formatCode="0.00">
                  <c:v>16.49527651621948</c:v>
                </c:pt>
                <c:pt idx="232" formatCode="0.00">
                  <c:v>16.495419344211417</c:v>
                </c:pt>
                <c:pt idx="233" formatCode="0.00">
                  <c:v>16.49555712251966</c:v>
                </c:pt>
                <c:pt idx="234" formatCode="0.00">
                  <c:v>16.495690029675782</c:v>
                </c:pt>
                <c:pt idx="235" formatCode="0.00">
                  <c:v>16.495818237899364</c:v>
                </c:pt>
                <c:pt idx="236" formatCode="0.00">
                  <c:v>16.495941913321172</c:v>
                </c:pt>
                <c:pt idx="237" formatCode="0.00">
                  <c:v>16.496061216198409</c:v>
                </c:pt>
                <c:pt idx="238" formatCode="0.00">
                  <c:v>16.496176301122393</c:v>
                </c:pt>
                <c:pt idx="239" formatCode="0.00">
                  <c:v>16.496287317218858</c:v>
                </c:pt>
                <c:pt idx="240" formatCode="0.00">
                  <c:v>16.496394408341207</c:v>
                </c:pt>
                <c:pt idx="241" formatCode="0.00">
                  <c:v>16.4964977132569</c:v>
                </c:pt>
                <c:pt idx="242" formatCode="0.00">
                  <c:v>16.49659736582727</c:v>
                </c:pt>
                <c:pt idx="243" formatCode="0.00">
                  <c:v>16.496693495180992</c:v>
                </c:pt>
                <c:pt idx="244" formatCode="0.00">
                  <c:v>16.49678622588139</c:v>
                </c:pt>
                <c:pt idx="245" formatCode="0.00">
                  <c:v>16.496875678087854</c:v>
                </c:pt>
                <c:pt idx="246" formatCode="0.00">
                  <c:v>16.496961967711535</c:v>
                </c:pt>
                <c:pt idx="247" formatCode="0.00">
                  <c:v>16.497045206565549</c:v>
                </c:pt>
                <c:pt idx="248" formatCode="0.00">
                  <c:v>16.497125502509856</c:v>
                </c:pt>
                <c:pt idx="249" formatCode="0.00">
                  <c:v>16.497202959591036</c:v>
                </c:pt>
                <c:pt idx="250" formatCode="0.00">
                  <c:v>16.497277678177088</c:v>
                </c:pt>
                <c:pt idx="251" formatCode="0.00">
                  <c:v>16.497349755087512</c:v>
                </c:pt>
                <c:pt idx="252" formatCode="0.00">
                  <c:v>16.497419283718749</c:v>
                </c:pt>
                <c:pt idx="253" formatCode="0.00">
                  <c:v>16.497486354165215</c:v>
                </c:pt>
                <c:pt idx="254" formatCode="0.00">
                  <c:v>16.497551053336025</c:v>
                </c:pt>
                <c:pt idx="255" formatCode="0.00">
                  <c:v>16.497613465067637</c:v>
                </c:pt>
                <c:pt idx="256" formatCode="0.00">
                  <c:v>16.497673670232462</c:v>
                </c:pt>
                <c:pt idx="257" formatCode="0.00">
                  <c:v>16.497731746843669</c:v>
                </c:pt>
                <c:pt idx="258" formatCode="0.00">
                  <c:v>16.497787770156275</c:v>
                </c:pt>
                <c:pt idx="259" formatCode="0.00">
                  <c:v>16.497841812764651</c:v>
                </c:pt>
                <c:pt idx="260" formatCode="0.00">
                  <c:v>16.497893944696592</c:v>
                </c:pt>
                <c:pt idx="261" formatCode="0.00">
                  <c:v>16.497944233504064</c:v>
                </c:pt>
                <c:pt idx="262" formatCode="0.00">
                  <c:v>16.497992744350739</c:v>
                </c:pt>
                <c:pt idx="263" formatCode="0.00">
                  <c:v>16.498039540096418</c:v>
                </c:pt>
                <c:pt idx="264" formatCode="0.00">
                  <c:v>16.498084681378497</c:v>
                </c:pt>
                <c:pt idx="265" formatCode="0.00">
                  <c:v>16.498128226690536</c:v>
                </c:pt>
                <c:pt idx="266" formatCode="0.00">
                  <c:v>16.498170232458055</c:v>
                </c:pt>
                <c:pt idx="267" formatCode="0.00">
                  <c:v>16.498210753111653</c:v>
                </c:pt>
                <c:pt idx="268" formatCode="0.00">
                  <c:v>16.498249841157531</c:v>
                </c:pt>
                <c:pt idx="269" formatCode="0.00">
                  <c:v>16.498287547245539</c:v>
                </c:pt>
                <c:pt idx="270" formatCode="0.00">
                  <c:v>16.498323920234796</c:v>
                </c:pt>
                <c:pt idx="271" formatCode="0.00">
                  <c:v>16.498359007257008</c:v>
                </c:pt>
                <c:pt idx="272" formatCode="0.00">
                  <c:v>16.498392853777542</c:v>
                </c:pt>
                <c:pt idx="273" formatCode="0.00">
                  <c:v>16.498425503654335</c:v>
                </c:pt>
                <c:pt idx="274" formatCode="0.00">
                  <c:v>16.498456999194726</c:v>
                </c:pt>
                <c:pt idx="275" formatCode="0.00">
                  <c:v>16.498487381210278</c:v>
                </c:pt>
                <c:pt idx="276" formatCode="0.00">
                  <c:v>16.498516689069664</c:v>
                </c:pt>
                <c:pt idx="277" formatCode="0.00">
                  <c:v>16.498544960749669</c:v>
                </c:pt>
                <c:pt idx="278" formatCode="0.00">
                  <c:v>16.498572232884424</c:v>
                </c:pt>
                <c:pt idx="279" formatCode="0.00">
                  <c:v>16.498598540812846</c:v>
                </c:pt>
                <c:pt idx="280" formatCode="0.00">
                  <c:v>16.498623918624453</c:v>
                </c:pt>
                <c:pt idx="281" formatCode="0.00">
                  <c:v>16.498648399203525</c:v>
                </c:pt>
                <c:pt idx="282" formatCode="0.00">
                  <c:v>16.498672014271719</c:v>
                </c:pt>
                <c:pt idx="283" formatCode="0.00">
                  <c:v>16.49869479442917</c:v>
                </c:pt>
                <c:pt idx="284" formatCode="0.00">
                  <c:v>16.49871676919415</c:v>
                </c:pt>
                <c:pt idx="285" formatCode="0.00">
                  <c:v>16.498737967041308</c:v>
                </c:pt>
                <c:pt idx="286" formatCode="0.00">
                  <c:v>16.498758415438576</c:v>
                </c:pt>
                <c:pt idx="287" formatCode="0.00">
                  <c:v>16.498778140882752</c:v>
                </c:pt>
                <c:pt idx="288" formatCode="0.00">
                  <c:v>16.498797168933844</c:v>
                </c:pt>
                <c:pt idx="289" formatCode="0.00">
                  <c:v>16.498815524248187</c:v>
                </c:pt>
                <c:pt idx="290" formatCode="0.00">
                  <c:v>16.498833230610384</c:v>
                </c:pt>
                <c:pt idx="291" formatCode="0.00">
                  <c:v>16.498850310964141</c:v>
                </c:pt>
                <c:pt idx="292" formatCode="0.00">
                  <c:v>16.498866787441987</c:v>
                </c:pt>
                <c:pt idx="293" formatCode="0.00">
                  <c:v>16.498882681393955</c:v>
                </c:pt>
                <c:pt idx="294" formatCode="0.00">
                  <c:v>16.498898013415246</c:v>
                </c:pt>
                <c:pt idx="295" formatCode="0.00">
                  <c:v>16.498912803372921</c:v>
                </c:pt>
                <c:pt idx="296" formatCode="0.00">
                  <c:v>16.498927070431638</c:v>
                </c:pt>
                <c:pt idx="297" formatCode="0.00">
                  <c:v>16.498940833078493</c:v>
                </c:pt>
                <c:pt idx="298" formatCode="0.00">
                  <c:v>16.498954109146961</c:v>
                </c:pt>
                <c:pt idx="299" formatCode="0.00">
                  <c:v>16.498966915840029</c:v>
                </c:pt>
                <c:pt idx="300" formatCode="0.00">
                  <c:v>16.498979269752461</c:v>
                </c:pt>
                <c:pt idx="301" formatCode="0.00">
                  <c:v>16.498991186892315</c:v>
                </c:pt>
                <c:pt idx="302" formatCode="0.00">
                  <c:v>16.499002682701686</c:v>
                </c:pt>
                <c:pt idx="303" formatCode="0.00">
                  <c:v>16.499013772076712</c:v>
                </c:pt>
                <c:pt idx="304" formatCode="0.00">
                  <c:v>16.499024469386882</c:v>
                </c:pt>
                <c:pt idx="305" formatCode="0.00">
                  <c:v>16.499034788493649</c:v>
                </c:pt>
                <c:pt idx="306" formatCode="0.00">
                  <c:v>16.499044742768394</c:v>
                </c:pt>
                <c:pt idx="307" formatCode="0.00">
                  <c:v>16.499054345109752</c:v>
                </c:pt>
                <c:pt idx="308" formatCode="0.00">
                  <c:v>16.499063607960331</c:v>
                </c:pt>
                <c:pt idx="309" formatCode="0.00">
                  <c:v>16.499072543322821</c:v>
                </c:pt>
                <c:pt idx="310" formatCode="0.00">
                  <c:v>16.499081162775571</c:v>
                </c:pt>
                <c:pt idx="311" formatCode="0.00">
                  <c:v>16.499089477487566</c:v>
                </c:pt>
                <c:pt idx="312" formatCode="0.00">
                  <c:v>16.499097498232917</c:v>
                </c:pt>
                <c:pt idx="313" formatCode="0.00">
                  <c:v>16.499105235404812</c:v>
                </c:pt>
                <c:pt idx="314" formatCode="0.00">
                  <c:v>16.499112699028995</c:v>
                </c:pt>
                <c:pt idx="315" formatCode="0.00">
                  <c:v>16.499119898776744</c:v>
                </c:pt>
                <c:pt idx="316" formatCode="0.00">
                  <c:v>16.499126843977407</c:v>
                </c:pt>
                <c:pt idx="317" formatCode="0.00">
                  <c:v>16.499133543630499</c:v>
                </c:pt>
                <c:pt idx="318" formatCode="0.00">
                  <c:v>16.499140006417356</c:v>
                </c:pt>
                <c:pt idx="319" formatCode="0.00">
                  <c:v>16.499146240712381</c:v>
                </c:pt>
                <c:pt idx="320" formatCode="0.00">
                  <c:v>16.499152254593902</c:v>
                </c:pt>
                <c:pt idx="321" formatCode="0.00">
                  <c:v>16.49915805585464</c:v>
                </c:pt>
                <c:pt idx="322" formatCode="0.00">
                  <c:v>16.499163652011802</c:v>
                </c:pt>
                <c:pt idx="323" formatCode="0.00">
                  <c:v>16.49916905031683</c:v>
                </c:pt>
                <c:pt idx="324" formatCode="0.00">
                  <c:v>16.499174257764782</c:v>
                </c:pt>
                <c:pt idx="325" formatCode="0.00">
                  <c:v>16.499179281103409</c:v>
                </c:pt>
                <c:pt idx="326" formatCode="0.00">
                  <c:v>16.499184126841897</c:v>
                </c:pt>
                <c:pt idx="327" formatCode="0.00">
                  <c:v>16.499188801259301</c:v>
                </c:pt>
                <c:pt idx="328" formatCode="0.00">
                  <c:v>16.499193310412679</c:v>
                </c:pt>
                <c:pt idx="329" formatCode="0.00">
                  <c:v>16.499197660144937</c:v>
                </c:pt>
                <c:pt idx="330" formatCode="0.00">
                  <c:v>16.499201856092409</c:v>
                </c:pt>
                <c:pt idx="331" formatCode="0.00">
                  <c:v>16.499205903692157</c:v>
                </c:pt>
                <c:pt idx="332" formatCode="0.00">
                  <c:v>16.499209808189015</c:v>
                </c:pt>
                <c:pt idx="333" formatCode="0.00">
                  <c:v>16.499213574642386</c:v>
                </c:pt>
                <c:pt idx="334" formatCode="0.00">
                  <c:v>16.499217207932798</c:v>
                </c:pt>
                <c:pt idx="335" formatCode="0.00">
                  <c:v>16.499220712768224</c:v>
                </c:pt>
                <c:pt idx="336" formatCode="0.00">
                  <c:v>16.499224093690195</c:v>
                </c:pt>
                <c:pt idx="337" formatCode="0.00">
                  <c:v>16.499227355079668</c:v>
                </c:pt>
                <c:pt idx="338" formatCode="0.00">
                  <c:v>16.499230501162714</c:v>
                </c:pt>
                <c:pt idx="339" formatCode="0.00">
                  <c:v>16.499233536015993</c:v>
                </c:pt>
                <c:pt idx="340" formatCode="0.00">
                  <c:v>16.499236463572032</c:v>
                </c:pt>
                <c:pt idx="341" formatCode="0.00">
                  <c:v>16.499239287624331</c:v>
                </c:pt>
                <c:pt idx="342" formatCode="0.00">
                  <c:v>16.499242011832258</c:v>
                </c:pt>
                <c:pt idx="343" formatCode="0.00">
                  <c:v>16.499244639725816</c:v>
                </c:pt>
                <c:pt idx="344" formatCode="0.00">
                  <c:v>16.499247174710195</c:v>
                </c:pt>
                <c:pt idx="345" formatCode="0.00">
                  <c:v>16.499249620070199</c:v>
                </c:pt>
                <c:pt idx="346" formatCode="0.00">
                  <c:v>16.499251978974502</c:v>
                </c:pt>
                <c:pt idx="347" formatCode="0.00">
                  <c:v>16.499254254479744</c:v>
                </c:pt>
                <c:pt idx="348" formatCode="0.00">
                  <c:v>16.499256449534496</c:v>
                </c:pt>
                <c:pt idx="349" formatCode="0.00">
                  <c:v>16.499258566983087</c:v>
                </c:pt>
                <c:pt idx="350" formatCode="0.00">
                  <c:v>16.49926060956928</c:v>
                </c:pt>
                <c:pt idx="351" formatCode="0.00">
                  <c:v>16.499262579939838</c:v>
                </c:pt>
                <c:pt idx="352" formatCode="0.00">
                  <c:v>16.499264480647945</c:v>
                </c:pt>
                <c:pt idx="353" formatCode="0.00">
                  <c:v>16.499266314156518</c:v>
                </c:pt>
                <c:pt idx="354" formatCode="0.00">
                  <c:v>16.499268082841397</c:v>
                </c:pt>
                <c:pt idx="355" formatCode="0.00">
                  <c:v>16.499269788994418</c:v>
                </c:pt>
                <c:pt idx="356" formatCode="0.00">
                  <c:v>16.499271434826401</c:v>
                </c:pt>
                <c:pt idx="357" formatCode="0.00">
                  <c:v>16.499273022469993</c:v>
                </c:pt>
                <c:pt idx="358" formatCode="0.00">
                  <c:v>16.499274553982442</c:v>
                </c:pt>
                <c:pt idx="359" formatCode="0.00">
                  <c:v>16.49927603134827</c:v>
                </c:pt>
                <c:pt idx="360" formatCode="0.00">
                  <c:v>16.499277456481828</c:v>
                </c:pt>
                <c:pt idx="361" formatCode="0.00">
                  <c:v>16.499278831229791</c:v>
                </c:pt>
                <c:pt idx="362" formatCode="0.00">
                  <c:v>16.499280157373537</c:v>
                </c:pt>
                <c:pt idx="363" formatCode="0.00">
                  <c:v>16.499281436631474</c:v>
                </c:pt>
                <c:pt idx="364" formatCode="0.00">
                  <c:v>16.499282670661245</c:v>
                </c:pt>
                <c:pt idx="365" formatCode="0.00">
                  <c:v>16.49928386106189</c:v>
                </c:pt>
                <c:pt idx="366" formatCode="0.00">
                  <c:v>16.499285009375921</c:v>
                </c:pt>
                <c:pt idx="367" formatCode="0.00">
                  <c:v>16.499286117091309</c:v>
                </c:pt>
                <c:pt idx="368" formatCode="0.00">
                  <c:v>16.499287185643418</c:v>
                </c:pt>
                <c:pt idx="369" formatCode="0.00">
                  <c:v>16.499288216416868</c:v>
                </c:pt>
                <c:pt idx="370" formatCode="0.00">
                  <c:v>16.499289210747325</c:v>
                </c:pt>
                <c:pt idx="371" formatCode="0.00">
                  <c:v>16.499290169923228</c:v>
                </c:pt>
                <c:pt idx="372" formatCode="0.00">
                  <c:v>16.499291095187466</c:v>
                </c:pt>
                <c:pt idx="373" formatCode="0.00">
                  <c:v>16.499291987738985</c:v>
                </c:pt>
                <c:pt idx="374" formatCode="0.00">
                  <c:v>16.499292848734346</c:v>
                </c:pt>
                <c:pt idx="375" formatCode="0.00">
                  <c:v>16.499293679289217</c:v>
                </c:pt>
                <c:pt idx="376" formatCode="0.00">
                  <c:v>16.499294480479819</c:v>
                </c:pt>
                <c:pt idx="377" formatCode="0.00">
                  <c:v>16.499295253344329</c:v>
                </c:pt>
                <c:pt idx="378" formatCode="0.00">
                  <c:v>16.499295998884214</c:v>
                </c:pt>
                <c:pt idx="379" formatCode="0.00">
                  <c:v>16.499296718065537</c:v>
                </c:pt>
                <c:pt idx="380" formatCode="0.00">
                  <c:v>16.499297411820201</c:v>
                </c:pt>
                <c:pt idx="381" formatCode="0.00">
                  <c:v>16.499298081047172</c:v>
                </c:pt>
                <c:pt idx="382" formatCode="0.00">
                  <c:v>16.49929872661362</c:v>
                </c:pt>
                <c:pt idx="383" formatCode="0.00">
                  <c:v>16.499299349356065</c:v>
                </c:pt>
                <c:pt idx="384" formatCode="0.00">
                  <c:v>16.499299950081451</c:v>
                </c:pt>
                <c:pt idx="385" formatCode="0.00">
                  <c:v>16.499300529568192</c:v>
                </c:pt>
                <c:pt idx="386" formatCode="0.00">
                  <c:v>16.499301088567179</c:v>
                </c:pt>
                <c:pt idx="387" formatCode="0.00">
                  <c:v>16.499301627802755</c:v>
                </c:pt>
                <c:pt idx="388" formatCode="0.00">
                  <c:v>16.499302147973658</c:v>
                </c:pt>
                <c:pt idx="389" formatCode="0.00">
                  <c:v>16.499302649753918</c:v>
                </c:pt>
                <c:pt idx="390" formatCode="0.00">
                  <c:v>16.499303133793738</c:v>
                </c:pt>
                <c:pt idx="391" formatCode="0.00">
                  <c:v>16.499303600720332</c:v>
                </c:pt>
                <c:pt idx="392" formatCode="0.00">
                  <c:v>16.499304051138736</c:v>
                </c:pt>
                <c:pt idx="393" formatCode="0.00">
                  <c:v>16.499304485632596</c:v>
                </c:pt>
                <c:pt idx="394" formatCode="0.00">
                  <c:v>16.499304904764923</c:v>
                </c:pt>
                <c:pt idx="395" formatCode="0.00">
                  <c:v>16.499305309078828</c:v>
                </c:pt>
                <c:pt idx="396" formatCode="0.00">
                  <c:v>16.499305699098215</c:v>
                </c:pt>
                <c:pt idx="397" formatCode="0.00">
                  <c:v>16.499306075328469</c:v>
                </c:pt>
                <c:pt idx="398" formatCode="0.00">
                  <c:v>16.499306438257101</c:v>
                </c:pt>
                <c:pt idx="399" formatCode="0.00">
                  <c:v>16.499306788354392</c:v>
                </c:pt>
                <c:pt idx="400" formatCode="0.00">
                  <c:v>16.499307126073994</c:v>
                </c:pt>
                <c:pt idx="401" formatCode="0.00">
                  <c:v>16.499307451853518</c:v>
                </c:pt>
                <c:pt idx="402" formatCode="0.00">
                  <c:v>16.499307766115106</c:v>
                </c:pt>
                <c:pt idx="403" formatCode="0.00">
                  <c:v>16.499308069265975</c:v>
                </c:pt>
                <c:pt idx="404" formatCode="0.00">
                  <c:v>16.499308361698944</c:v>
                </c:pt>
                <c:pt idx="405" formatCode="0.00">
                  <c:v>16.499308643792947</c:v>
                </c:pt>
                <c:pt idx="406" formatCode="0.00">
                  <c:v>16.499308915913517</c:v>
                </c:pt>
                <c:pt idx="407" formatCode="0.00">
                  <c:v>16.499309178413263</c:v>
                </c:pt>
                <c:pt idx="408" formatCode="0.00">
                  <c:v>35</c:v>
                </c:pt>
              </c:numCache>
            </c:numRef>
          </c:yVal>
          <c:smooth val="0"/>
        </c:ser>
        <c:ser>
          <c:idx val="2"/>
          <c:order val="0"/>
          <c:tx>
            <c:v>T=8</c:v>
          </c:tx>
          <c:spPr>
            <a:ln w="571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ResultsData!$A$3:$A$411</c:f>
              <c:numCache>
                <c:formatCode>General</c:formatCode>
                <c:ptCount val="4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</c:numCache>
            </c:numRef>
          </c:xVal>
          <c:yVal>
            <c:numRef>
              <c:f>ResultsData!$D$3:$D$411</c:f>
              <c:numCache>
                <c:formatCode>0.00</c:formatCode>
                <c:ptCount val="409"/>
                <c:pt idx="0">
                  <c:v>0</c:v>
                </c:pt>
                <c:pt idx="1">
                  <c:v>0.58333333333333337</c:v>
                </c:pt>
                <c:pt idx="2">
                  <c:v>1.146042916521306</c:v>
                </c:pt>
                <c:pt idx="3">
                  <c:v>1.6888579022554462</c:v>
                </c:pt>
                <c:pt idx="4">
                  <c:v>2.2124816640336915</c:v>
                </c:pt>
                <c:pt idx="5">
                  <c:v>2.7175927075837856</c:v>
                </c:pt>
                <c:pt idx="6">
                  <c:v>3.2048455500632973</c:v>
                </c:pt>
                <c:pt idx="7">
                  <c:v>3.6748715681755271</c:v>
                </c:pt>
                <c:pt idx="8">
                  <c:v>4.1282798163002727</c:v>
                </c:pt>
                <c:pt idx="9">
                  <c:v>4.5656578156995833</c:v>
                </c:pt>
                <c:pt idx="10">
                  <c:v>4.9875723158211409</c:v>
                </c:pt>
                <c:pt idx="11">
                  <c:v>5.3945700286857639</c:v>
                </c:pt>
                <c:pt idx="12">
                  <c:v>5.787178337310638</c:v>
                </c:pt>
                <c:pt idx="13">
                  <c:v>6.1659059790862463</c:v>
                </c:pt>
                <c:pt idx="14">
                  <c:v>6.5312437049925025</c:v>
                </c:pt>
                <c:pt idx="15">
                  <c:v>6.8836649155083043</c:v>
                </c:pt>
                <c:pt idx="16">
                  <c:v>7.2236262740384998</c:v>
                </c:pt>
                <c:pt idx="17">
                  <c:v>7.5515682986531454</c:v>
                </c:pt>
                <c:pt idx="18">
                  <c:v>7.867915932905821</c:v>
                </c:pt>
                <c:pt idx="19">
                  <c:v>8.1730790964706621</c:v>
                </c:pt>
                <c:pt idx="20">
                  <c:v>8.4674532163116236</c:v>
                </c:pt>
                <c:pt idx="21">
                  <c:v>8.7514197390722543</c:v>
                </c:pt>
                <c:pt idx="22">
                  <c:v>9.0253466253499219</c:v>
                </c:pt>
                <c:pt idx="23">
                  <c:v>9.2895888264949829</c:v>
                </c:pt>
                <c:pt idx="24">
                  <c:v>9.5444887445527122</c:v>
                </c:pt>
                <c:pt idx="25">
                  <c:v>9.7903766759439943</c:v>
                </c:pt>
                <c:pt idx="26">
                  <c:v>10.027571239459665</c:v>
                </c:pt>
                <c:pt idx="27">
                  <c:v>10.25637978912313</c:v>
                </c:pt>
                <c:pt idx="28">
                  <c:v>10.477098812456228</c:v>
                </c:pt>
                <c:pt idx="29">
                  <c:v>10.690014314664383</c:v>
                </c:pt>
                <c:pt idx="30">
                  <c:v>10.895402189238911</c:v>
                </c:pt>
                <c:pt idx="31">
                  <c:v>11.093528575456677</c:v>
                </c:pt>
                <c:pt idx="32">
                  <c:v>11.284650203240343</c:v>
                </c:pt>
                <c:pt idx="33">
                  <c:v>11.46901472582609</c:v>
                </c:pt>
                <c:pt idx="34">
                  <c:v>11.646861040669878</c:v>
                </c:pt>
                <c:pt idx="35">
                  <c:v>11.818419599008045</c:v>
                </c:pt>
                <c:pt idx="36">
                  <c:v>11.983912704473417</c:v>
                </c:pt>
                <c:pt idx="37">
                  <c:v>12.143554801153821</c:v>
                </c:pt>
                <c:pt idx="38">
                  <c:v>12.297552751466307</c:v>
                </c:pt>
                <c:pt idx="39">
                  <c:v>12.446106104207121</c:v>
                </c:pt>
                <c:pt idx="40">
                  <c:v>12.589407353124766</c:v>
                </c:pt>
                <c:pt idx="41">
                  <c:v>12.727642186351218</c:v>
                </c:pt>
                <c:pt idx="42">
                  <c:v>12.860989727014504</c:v>
                </c:pt>
                <c:pt idx="43">
                  <c:v>12.989622765344409</c:v>
                </c:pt>
                <c:pt idx="44">
                  <c:v>13.113707982572105</c:v>
                </c:pt>
                <c:pt idx="45">
                  <c:v>13.233406166913795</c:v>
                </c:pt>
                <c:pt idx="46">
                  <c:v>13.348872421918259</c:v>
                </c:pt>
                <c:pt idx="47">
                  <c:v>13.460256367448267</c:v>
                </c:pt>
                <c:pt idx="48">
                  <c:v>13.567702333556305</c:v>
                </c:pt>
                <c:pt idx="49">
                  <c:v>13.67134954750582</c:v>
                </c:pt>
                <c:pt idx="50">
                  <c:v>13.77133231418032</c:v>
                </c:pt>
                <c:pt idx="51">
                  <c:v>13.867780190114129</c:v>
                </c:pt>
                <c:pt idx="52">
                  <c:v>13.960818151370265</c:v>
                </c:pt>
                <c:pt idx="53">
                  <c:v>14.050566755483006</c:v>
                </c:pt>
                <c:pt idx="54">
                  <c:v>14.137142297674975</c:v>
                </c:pt>
                <c:pt idx="55">
                  <c:v>14.220656961551175</c:v>
                </c:pt>
                <c:pt idx="56">
                  <c:v>14.301218964465221</c:v>
                </c:pt>
                <c:pt idx="57">
                  <c:v>14.378932697746166</c:v>
                </c:pt>
                <c:pt idx="58">
                  <c:v>14.453898861967597</c:v>
                </c:pt>
                <c:pt idx="59">
                  <c:v>14.526214597434297</c:v>
                </c:pt>
                <c:pt idx="60">
                  <c:v>14.595973610055553</c:v>
                </c:pt>
                <c:pt idx="61">
                  <c:v>14.663266292768201</c:v>
                </c:pt>
                <c:pt idx="62">
                  <c:v>14.728179842666774</c:v>
                </c:pt>
                <c:pt idx="63">
                  <c:v>14.790798373992509</c:v>
                </c:pt>
                <c:pt idx="64">
                  <c:v>14.851203027127617</c:v>
                </c:pt>
                <c:pt idx="65">
                  <c:v>14.909472073736081</c:v>
                </c:pt>
                <c:pt idx="66">
                  <c:v>14.965681018187183</c:v>
                </c:pt>
                <c:pt idx="67">
                  <c:v>15.01990269539321</c:v>
                </c:pt>
                <c:pt idx="68">
                  <c:v>15.072207365188106</c:v>
                </c:pt>
                <c:pt idx="69">
                  <c:v>15.122662803369371</c:v>
                </c:pt>
                <c:pt idx="70">
                  <c:v>15.171334389521164</c:v>
                </c:pt>
                <c:pt idx="71">
                  <c:v>15.218285191732431</c:v>
                </c:pt>
                <c:pt idx="72">
                  <c:v>15.263576048319818</c:v>
                </c:pt>
                <c:pt idx="73">
                  <c:v>15.307265646661273</c:v>
                </c:pt>
                <c:pt idx="74">
                  <c:v>15.349410599242479</c:v>
                </c:pt>
                <c:pt idx="75">
                  <c:v>15.390065517014675</c:v>
                </c:pt>
                <c:pt idx="76">
                  <c:v>15.429283080158902</c:v>
                </c:pt>
                <c:pt idx="77">
                  <c:v>15.467114106348394</c:v>
                </c:pt>
                <c:pt idx="78">
                  <c:v>15.503607616597529</c:v>
                </c:pt>
                <c:pt idx="79">
                  <c:v>15.538810898782712</c:v>
                </c:pt>
                <c:pt idx="80">
                  <c:v>15.572769568917465</c:v>
                </c:pt>
                <c:pt idx="81">
                  <c:v>15.605527630261143</c:v>
                </c:pt>
                <c:pt idx="82">
                  <c:v>15.637127530337851</c:v>
                </c:pt>
                <c:pt idx="83">
                  <c:v>15.667610215939472</c:v>
                </c:pt>
                <c:pt idx="84">
                  <c:v>15.697015186184053</c:v>
                </c:pt>
                <c:pt idx="85">
                  <c:v>15.725380543698311</c:v>
                </c:pt>
                <c:pt idx="86">
                  <c:v>15.752743043990581</c:v>
                </c:pt>
                <c:pt idx="87">
                  <c:v>15.7791381430782</c:v>
                </c:pt>
                <c:pt idx="88">
                  <c:v>15.804600043430998</c:v>
                </c:pt>
                <c:pt idx="89">
                  <c:v>15.829161738290479</c:v>
                </c:pt>
                <c:pt idx="90">
                  <c:v>15.852855054422081</c:v>
                </c:pt>
                <c:pt idx="91">
                  <c:v>15.875710693355948</c:v>
                </c:pt>
                <c:pt idx="92">
                  <c:v>15.897758271169613</c:v>
                </c:pt>
                <c:pt idx="93">
                  <c:v>15.91902635686418</c:v>
                </c:pt>
                <c:pt idx="94">
                  <c:v>15.939542509383717</c:v>
                </c:pt>
                <c:pt idx="95">
                  <c:v>15.959333313325812</c:v>
                </c:pt>
                <c:pt idx="96">
                  <c:v>15.978424413389602</c:v>
                </c:pt>
                <c:pt idx="97">
                  <c:v>15.996840547605879</c:v>
                </c:pt>
                <c:pt idx="98">
                  <c:v>16.014605579392352</c:v>
                </c:pt>
                <c:pt idx="99">
                  <c:v>16.03174252847559</c:v>
                </c:pt>
                <c:pt idx="100">
                  <c:v>16.048273600719718</c:v>
                </c:pt>
                <c:pt idx="101">
                  <c:v>16.064220216900534</c:v>
                </c:pt>
                <c:pt idx="102">
                  <c:v>16.079603040462302</c:v>
                </c:pt>
                <c:pt idx="103">
                  <c:v>16.09444200429321</c:v>
                </c:pt>
                <c:pt idx="104">
                  <c:v>16.10875633655418</c:v>
                </c:pt>
                <c:pt idx="105">
                  <c:v>16.1225645855945</c:v>
                </c:pt>
                <c:pt idx="106">
                  <c:v>16.135884643986554</c:v>
                </c:pt>
                <c:pt idx="107">
                  <c:v>16.148733771710841</c:v>
                </c:pt>
                <c:pt idx="108">
                  <c:v>16.161128618521232</c:v>
                </c:pt>
                <c:pt idx="109">
                  <c:v>16.173085245519555</c:v>
                </c:pt>
                <c:pt idx="110">
                  <c:v>16.184619145967375</c:v>
                </c:pt>
                <c:pt idx="111">
                  <c:v>16.195745265361985</c:v>
                </c:pt>
                <c:pt idx="112">
                  <c:v>16.206478020802628</c:v>
                </c:pt>
                <c:pt idx="113">
                  <c:v>16.216831319671989</c:v>
                </c:pt>
                <c:pt idx="114">
                  <c:v>16.226818577657244</c:v>
                </c:pt>
                <c:pt idx="115">
                  <c:v>16.236452736133941</c:v>
                </c:pt>
                <c:pt idx="116">
                  <c:v>16.245746278935297</c:v>
                </c:pt>
                <c:pt idx="117">
                  <c:v>16.254711248528594</c:v>
                </c:pt>
                <c:pt idx="118">
                  <c:v>16.263359261619684</c:v>
                </c:pt>
                <c:pt idx="119">
                  <c:v>16.271701524205785</c:v>
                </c:pt>
                <c:pt idx="120">
                  <c:v>16.279748846096076</c:v>
                </c:pt>
                <c:pt idx="121">
                  <c:v>16.28751165491893</c:v>
                </c:pt>
                <c:pt idx="122">
                  <c:v>16.29500000963392</c:v>
                </c:pt>
                <c:pt idx="123">
                  <c:v>16.302223613566092</c:v>
                </c:pt>
                <c:pt idx="124">
                  <c:v>16.30919182697944</c:v>
                </c:pt>
                <c:pt idx="125">
                  <c:v>16.315913679205828</c:v>
                </c:pt>
                <c:pt idx="126">
                  <c:v>16.322397880345076</c:v>
                </c:pt>
                <c:pt idx="127">
                  <c:v>16.328652832551427</c:v>
                </c:pt>
                <c:pt idx="128">
                  <c:v>16.334686640920964</c:v>
                </c:pt>
                <c:pt idx="129">
                  <c:v>16.340507123994094</c:v>
                </c:pt>
                <c:pt idx="130">
                  <c:v>16.346121823886723</c:v>
                </c:pt>
                <c:pt idx="131">
                  <c:v>16.351538016063248</c:v>
                </c:pt>
                <c:pt idx="132">
                  <c:v>16.356762718764024</c:v>
                </c:pt>
                <c:pt idx="133">
                  <c:v>16.361802702099514</c:v>
                </c:pt>
                <c:pt idx="134">
                  <c:v>16.366664496822921</c:v>
                </c:pt>
                <c:pt idx="135">
                  <c:v>16.371354402792669</c:v>
                </c:pt>
                <c:pt idx="136">
                  <c:v>16.375878497135687</c:v>
                </c:pt>
                <c:pt idx="137">
                  <c:v>16.380242642122081</c:v>
                </c:pt>
                <c:pt idx="138">
                  <c:v>16.384452492761394</c:v>
                </c:pt>
                <c:pt idx="139">
                  <c:v>16.388513504130305</c:v>
                </c:pt>
                <c:pt idx="140">
                  <c:v>16.392430938441258</c:v>
                </c:pt>
                <c:pt idx="141">
                  <c:v>16.396209871861167</c:v>
                </c:pt>
                <c:pt idx="142">
                  <c:v>16.399855201089075</c:v>
                </c:pt>
                <c:pt idx="143">
                  <c:v>16.403371649701221</c:v>
                </c:pt>
                <c:pt idx="144">
                  <c:v>16.406763774271809</c:v>
                </c:pt>
                <c:pt idx="145">
                  <c:v>16.410035970277359</c:v>
                </c:pt>
                <c:pt idx="146">
                  <c:v>16.413192477792318</c:v>
                </c:pt>
                <c:pt idx="147">
                  <c:v>16.416237386983298</c:v>
                </c:pt>
                <c:pt idx="148">
                  <c:v>16.419174643409072</c:v>
                </c:pt>
                <c:pt idx="149">
                  <c:v>16.422008053133183</c:v>
                </c:pt>
                <c:pt idx="150">
                  <c:v>16.424741287655792</c:v>
                </c:pt>
                <c:pt idx="151">
                  <c:v>16.427377888671174</c:v>
                </c:pt>
                <c:pt idx="152">
                  <c:v>16.429921272656998</c:v>
                </c:pt>
                <c:pt idx="153">
                  <c:v>16.432374735301366</c:v>
                </c:pt>
                <c:pt idx="154">
                  <c:v>16.434741455773334</c:v>
                </c:pt>
                <c:pt idx="155">
                  <c:v>16.437024500842426</c:v>
                </c:pt>
                <c:pt idx="156">
                  <c:v>16.439226828852529</c:v>
                </c:pt>
                <c:pt idx="157">
                  <c:v>16.441351293555289</c:v>
                </c:pt>
                <c:pt idx="158">
                  <c:v>16.443400647807952</c:v>
                </c:pt>
                <c:pt idx="159">
                  <c:v>16.445377547140502</c:v>
                </c:pt>
                <c:pt idx="160">
                  <c:v>16.447284553196656</c:v>
                </c:pt>
                <c:pt idx="161">
                  <c:v>16.449124137053222</c:v>
                </c:pt>
                <c:pt idx="162">
                  <c:v>16.450898682422078</c:v>
                </c:pt>
                <c:pt idx="163">
                  <c:v>16.452610488738976</c:v>
                </c:pt>
                <c:pt idx="164">
                  <c:v>16.454261774143117</c:v>
                </c:pt>
                <c:pt idx="165">
                  <c:v>16.455854678351379</c:v>
                </c:pt>
                <c:pt idx="166">
                  <c:v>16.457391265430964</c:v>
                </c:pt>
                <c:pt idx="167">
                  <c:v>16.458873526473965</c:v>
                </c:pt>
                <c:pt idx="168">
                  <c:v>16.460303382177425</c:v>
                </c:pt>
                <c:pt idx="169">
                  <c:v>16.461682685332132</c:v>
                </c:pt>
                <c:pt idx="170">
                  <c:v>16.463013223223459</c:v>
                </c:pt>
                <c:pt idx="171">
                  <c:v>16.464296719947306</c:v>
                </c:pt>
                <c:pt idx="172">
                  <c:v>16.465534838644164</c:v>
                </c:pt>
                <c:pt idx="173">
                  <c:v>16.466729183654184</c:v>
                </c:pt>
                <c:pt idx="174">
                  <c:v>16.467881302596076</c:v>
                </c:pt>
                <c:pt idx="175">
                  <c:v>16.468992688372495</c:v>
                </c:pt>
                <c:pt idx="176">
                  <c:v>16.470064781104512</c:v>
                </c:pt>
                <c:pt idx="177">
                  <c:v>16.471098969997715</c:v>
                </c:pt>
                <c:pt idx="178">
                  <c:v>16.472096595142347</c:v>
                </c:pt>
                <c:pt idx="179">
                  <c:v>16.47305894924974</c:v>
                </c:pt>
                <c:pt idx="180">
                  <c:v>16.473987279327424</c:v>
                </c:pt>
                <c:pt idx="181">
                  <c:v>16.474882788294984</c:v>
                </c:pt>
                <c:pt idx="182">
                  <c:v>16.47574663654277</c:v>
                </c:pt>
                <c:pt idx="183">
                  <c:v>16.476579943435539</c:v>
                </c:pt>
                <c:pt idx="184">
                  <c:v>16.477383788762907</c:v>
                </c:pt>
                <c:pt idx="185">
                  <c:v>16.478159214138529</c:v>
                </c:pt>
                <c:pt idx="186">
                  <c:v>16.4789072243498</c:v>
                </c:pt>
                <c:pt idx="187">
                  <c:v>16.479628788659866</c:v>
                </c:pt>
                <c:pt idx="188">
                  <c:v>16.48032484206357</c:v>
                </c:pt>
                <c:pt idx="189">
                  <c:v>16.48099628649901</c:v>
                </c:pt>
                <c:pt idx="190">
                  <c:v>16.48164399201627</c:v>
                </c:pt>
                <c:pt idx="191">
                  <c:v>16.482268797904805</c:v>
                </c:pt>
                <c:pt idx="192">
                  <c:v>16.482871513780996</c:v>
                </c:pt>
                <c:pt idx="193">
                  <c:v>16.483452920637234</c:v>
                </c:pt>
                <c:pt idx="194">
                  <c:v>16.484013771853924</c:v>
                </c:pt>
                <c:pt idx="195">
                  <c:v>16.484554794175708</c:v>
                </c:pt>
                <c:pt idx="196">
                  <c:v>16.485076688653169</c:v>
                </c:pt>
                <c:pt idx="197">
                  <c:v>16.485580131551252</c:v>
                </c:pt>
                <c:pt idx="198">
                  <c:v>16.486065775225548</c:v>
                </c:pt>
                <c:pt idx="199">
                  <c:v>16.486534248967619</c:v>
                </c:pt>
                <c:pt idx="200">
                  <c:v>16.486986159820422</c:v>
                </c:pt>
                <c:pt idx="201">
                  <c:v>16.487422093364909</c:v>
                </c:pt>
                <c:pt idx="202">
                  <c:v>16.487842614478826</c:v>
                </c:pt>
                <c:pt idx="203">
                  <c:v>16.488248268068652</c:v>
                </c:pt>
                <c:pt idx="204">
                  <c:v>16.488639579775711</c:v>
                </c:pt>
                <c:pt idx="205">
                  <c:v>16.489017056657268</c:v>
                </c:pt>
                <c:pt idx="206">
                  <c:v>16.489381187843584</c:v>
                </c:pt>
                <c:pt idx="207">
                  <c:v>16.489732445171718</c:v>
                </c:pt>
                <c:pt idx="208">
                  <c:v>16.490071283796926</c:v>
                </c:pt>
                <c:pt idx="209">
                  <c:v>16.490398142782453</c:v>
                </c:pt>
                <c:pt idx="210">
                  <c:v>16.490713445668469</c:v>
                </c:pt>
                <c:pt idx="211">
                  <c:v>16.491017601020872</c:v>
                </c:pt>
                <c:pt idx="212">
                  <c:v>16.49131100296071</c:v>
                </c:pt>
                <c:pt idx="213">
                  <c:v>16.491594031674893</c:v>
                </c:pt>
                <c:pt idx="214">
                  <c:v>16.49186705390882</c:v>
                </c:pt>
                <c:pt idx="215">
                  <c:v>16.492130423441598</c:v>
                </c:pt>
                <c:pt idx="216">
                  <c:v>16.49238448154448</c:v>
                </c:pt>
                <c:pt idx="217">
                  <c:v>16.492629557423072</c:v>
                </c:pt>
                <c:pt idx="218">
                  <c:v>16.492865968643912</c:v>
                </c:pt>
                <c:pt idx="219">
                  <c:v>16.493094021545978</c:v>
                </c:pt>
                <c:pt idx="220">
                  <c:v>16.493314011637636</c:v>
                </c:pt>
                <c:pt idx="221">
                  <c:v>16.493526223979551</c:v>
                </c:pt>
                <c:pt idx="222">
                  <c:v>16.493730933554065</c:v>
                </c:pt>
                <c:pt idx="223">
                  <c:v>16.493928405621521</c:v>
                </c:pt>
                <c:pt idx="224">
                  <c:v>16.494118896063984</c:v>
                </c:pt>
                <c:pt idx="225">
                  <c:v>16.494302651716804</c:v>
                </c:pt>
                <c:pt idx="226">
                  <c:v>16.494479910688472</c:v>
                </c:pt>
                <c:pt idx="227">
                  <c:v>16.49465090266915</c:v>
                </c:pt>
                <c:pt idx="228">
                  <c:v>16.494815849228313</c:v>
                </c:pt>
                <c:pt idx="229">
                  <c:v>16.494974964101836</c:v>
                </c:pt>
                <c:pt idx="230">
                  <c:v>16.495128453468965</c:v>
                </c:pt>
                <c:pt idx="231">
                  <c:v>16.49527651621948</c:v>
                </c:pt>
                <c:pt idx="232">
                  <c:v>16.495419344211417</c:v>
                </c:pt>
                <c:pt idx="233">
                  <c:v>16.49555712251966</c:v>
                </c:pt>
                <c:pt idx="234">
                  <c:v>16.495690029675782</c:v>
                </c:pt>
                <c:pt idx="235">
                  <c:v>16.495818237899364</c:v>
                </c:pt>
                <c:pt idx="236">
                  <c:v>16.495941913321172</c:v>
                </c:pt>
                <c:pt idx="237">
                  <c:v>16.496061216198409</c:v>
                </c:pt>
                <c:pt idx="238">
                  <c:v>16.496176301122393</c:v>
                </c:pt>
                <c:pt idx="239">
                  <c:v>16.496287317218858</c:v>
                </c:pt>
                <c:pt idx="240">
                  <c:v>16.496394408341207</c:v>
                </c:pt>
                <c:pt idx="241">
                  <c:v>16.4964977132569</c:v>
                </c:pt>
                <c:pt idx="242">
                  <c:v>16.49659736582727</c:v>
                </c:pt>
                <c:pt idx="243">
                  <c:v>16.496693495180992</c:v>
                </c:pt>
                <c:pt idx="244">
                  <c:v>16.49678622588139</c:v>
                </c:pt>
                <c:pt idx="245">
                  <c:v>16.496875678087854</c:v>
                </c:pt>
                <c:pt idx="246">
                  <c:v>16.496961967711535</c:v>
                </c:pt>
                <c:pt idx="247">
                  <c:v>16.497045206565549</c:v>
                </c:pt>
                <c:pt idx="248">
                  <c:v>16.497125502509856</c:v>
                </c:pt>
                <c:pt idx="249">
                  <c:v>16.497202959591036</c:v>
                </c:pt>
                <c:pt idx="250">
                  <c:v>16.497277678177088</c:v>
                </c:pt>
                <c:pt idx="251">
                  <c:v>16.497349755087512</c:v>
                </c:pt>
                <c:pt idx="252">
                  <c:v>16.497419283718749</c:v>
                </c:pt>
                <c:pt idx="253">
                  <c:v>16.497486354165215</c:v>
                </c:pt>
                <c:pt idx="254">
                  <c:v>16.497551053336025</c:v>
                </c:pt>
                <c:pt idx="255">
                  <c:v>16.497613465067637</c:v>
                </c:pt>
                <c:pt idx="256">
                  <c:v>16.497673670232462</c:v>
                </c:pt>
                <c:pt idx="257">
                  <c:v>16.497731746843669</c:v>
                </c:pt>
                <c:pt idx="258">
                  <c:v>16.497787770156275</c:v>
                </c:pt>
                <c:pt idx="259">
                  <c:v>16.497841812764651</c:v>
                </c:pt>
                <c:pt idx="260">
                  <c:v>16.497893944696592</c:v>
                </c:pt>
                <c:pt idx="261">
                  <c:v>16.497944233504064</c:v>
                </c:pt>
                <c:pt idx="262">
                  <c:v>16.497992744350739</c:v>
                </c:pt>
                <c:pt idx="263">
                  <c:v>16.498039540096418</c:v>
                </c:pt>
                <c:pt idx="264">
                  <c:v>16.498084681378497</c:v>
                </c:pt>
                <c:pt idx="265">
                  <c:v>16.498128226690536</c:v>
                </c:pt>
                <c:pt idx="266">
                  <c:v>16.498170232458055</c:v>
                </c:pt>
                <c:pt idx="267">
                  <c:v>16.498210753111653</c:v>
                </c:pt>
                <c:pt idx="268">
                  <c:v>16.498249841157531</c:v>
                </c:pt>
                <c:pt idx="269">
                  <c:v>16.498287547245539</c:v>
                </c:pt>
                <c:pt idx="270">
                  <c:v>16.498323920234796</c:v>
                </c:pt>
                <c:pt idx="271">
                  <c:v>16.498359007257008</c:v>
                </c:pt>
                <c:pt idx="272">
                  <c:v>16.498392853777542</c:v>
                </c:pt>
                <c:pt idx="273">
                  <c:v>16.498425503654335</c:v>
                </c:pt>
                <c:pt idx="274">
                  <c:v>16.498456999194726</c:v>
                </c:pt>
                <c:pt idx="275">
                  <c:v>16.498487381210278</c:v>
                </c:pt>
                <c:pt idx="276">
                  <c:v>16.498516689069664</c:v>
                </c:pt>
                <c:pt idx="277">
                  <c:v>16.498544960749669</c:v>
                </c:pt>
                <c:pt idx="278">
                  <c:v>16.498572232884424</c:v>
                </c:pt>
                <c:pt idx="279">
                  <c:v>16.498598540812846</c:v>
                </c:pt>
                <c:pt idx="280">
                  <c:v>16.498623918624453</c:v>
                </c:pt>
                <c:pt idx="281">
                  <c:v>16.498648399203525</c:v>
                </c:pt>
                <c:pt idx="282">
                  <c:v>16.498672014271719</c:v>
                </c:pt>
                <c:pt idx="283">
                  <c:v>16.49869479442917</c:v>
                </c:pt>
                <c:pt idx="284">
                  <c:v>16.49871676919415</c:v>
                </c:pt>
                <c:pt idx="285">
                  <c:v>16.498737967041308</c:v>
                </c:pt>
                <c:pt idx="286">
                  <c:v>16.498758415438576</c:v>
                </c:pt>
                <c:pt idx="287">
                  <c:v>16.498778140882752</c:v>
                </c:pt>
                <c:pt idx="288">
                  <c:v>16.498797168933844</c:v>
                </c:pt>
                <c:pt idx="289">
                  <c:v>16.498815524248187</c:v>
                </c:pt>
                <c:pt idx="290">
                  <c:v>16.498833230610384</c:v>
                </c:pt>
                <c:pt idx="291">
                  <c:v>16.498850310964141</c:v>
                </c:pt>
                <c:pt idx="292">
                  <c:v>16.498866787441987</c:v>
                </c:pt>
                <c:pt idx="293">
                  <c:v>16.498882681393955</c:v>
                </c:pt>
                <c:pt idx="294">
                  <c:v>16.498898013415246</c:v>
                </c:pt>
                <c:pt idx="295">
                  <c:v>16.498912803372921</c:v>
                </c:pt>
                <c:pt idx="296">
                  <c:v>16.498927070431638</c:v>
                </c:pt>
                <c:pt idx="297">
                  <c:v>16.498940833078493</c:v>
                </c:pt>
                <c:pt idx="298">
                  <c:v>16.498954109146961</c:v>
                </c:pt>
                <c:pt idx="299">
                  <c:v>16.498966915840029</c:v>
                </c:pt>
                <c:pt idx="300">
                  <c:v>16.498979269752461</c:v>
                </c:pt>
                <c:pt idx="301">
                  <c:v>16.498991186892315</c:v>
                </c:pt>
                <c:pt idx="302">
                  <c:v>16.499002682701686</c:v>
                </c:pt>
                <c:pt idx="303">
                  <c:v>16.499013772076712</c:v>
                </c:pt>
                <c:pt idx="304">
                  <c:v>16.499024469386882</c:v>
                </c:pt>
                <c:pt idx="305">
                  <c:v>16.499034788493649</c:v>
                </c:pt>
                <c:pt idx="306">
                  <c:v>16.499044742768394</c:v>
                </c:pt>
                <c:pt idx="307">
                  <c:v>16.499054345109752</c:v>
                </c:pt>
                <c:pt idx="308">
                  <c:v>16.499063607960331</c:v>
                </c:pt>
                <c:pt idx="309">
                  <c:v>16.499072543322821</c:v>
                </c:pt>
                <c:pt idx="310">
                  <c:v>16.499081162775571</c:v>
                </c:pt>
                <c:pt idx="311">
                  <c:v>16.499089477487566</c:v>
                </c:pt>
                <c:pt idx="312">
                  <c:v>16.499097498232917</c:v>
                </c:pt>
                <c:pt idx="313">
                  <c:v>16.499105235404812</c:v>
                </c:pt>
                <c:pt idx="314">
                  <c:v>16.499112699028995</c:v>
                </c:pt>
                <c:pt idx="315">
                  <c:v>16.499119898776744</c:v>
                </c:pt>
                <c:pt idx="316">
                  <c:v>16.499126843977407</c:v>
                </c:pt>
                <c:pt idx="317">
                  <c:v>16.499133543630499</c:v>
                </c:pt>
                <c:pt idx="318">
                  <c:v>16.499140006417356</c:v>
                </c:pt>
                <c:pt idx="319">
                  <c:v>16.499146240712381</c:v>
                </c:pt>
                <c:pt idx="320">
                  <c:v>16.499152254593902</c:v>
                </c:pt>
                <c:pt idx="321">
                  <c:v>16.49915805585464</c:v>
                </c:pt>
                <c:pt idx="322">
                  <c:v>16.499163652011802</c:v>
                </c:pt>
                <c:pt idx="323">
                  <c:v>16.49916905031683</c:v>
                </c:pt>
                <c:pt idx="324">
                  <c:v>16.499174257764782</c:v>
                </c:pt>
                <c:pt idx="325">
                  <c:v>16.499179281103409</c:v>
                </c:pt>
                <c:pt idx="326">
                  <c:v>16.499184126841897</c:v>
                </c:pt>
                <c:pt idx="327">
                  <c:v>16.499188801259301</c:v>
                </c:pt>
                <c:pt idx="328">
                  <c:v>16.499193310412679</c:v>
                </c:pt>
                <c:pt idx="329">
                  <c:v>16.499197660144937</c:v>
                </c:pt>
                <c:pt idx="330">
                  <c:v>16.499201856092409</c:v>
                </c:pt>
                <c:pt idx="331">
                  <c:v>16.499205903692157</c:v>
                </c:pt>
                <c:pt idx="332">
                  <c:v>16.499209808189015</c:v>
                </c:pt>
                <c:pt idx="333">
                  <c:v>16.499213574642386</c:v>
                </c:pt>
                <c:pt idx="334">
                  <c:v>16.499217207932798</c:v>
                </c:pt>
                <c:pt idx="335">
                  <c:v>16.499220712768224</c:v>
                </c:pt>
                <c:pt idx="336">
                  <c:v>16.499224093690195</c:v>
                </c:pt>
                <c:pt idx="337">
                  <c:v>16.499227355079668</c:v>
                </c:pt>
                <c:pt idx="338">
                  <c:v>16.499230501162714</c:v>
                </c:pt>
                <c:pt idx="339">
                  <c:v>16.499233536015993</c:v>
                </c:pt>
                <c:pt idx="340">
                  <c:v>16.499236463572032</c:v>
                </c:pt>
                <c:pt idx="341">
                  <c:v>16.499239287624331</c:v>
                </c:pt>
                <c:pt idx="342">
                  <c:v>16.499242011832258</c:v>
                </c:pt>
                <c:pt idx="343">
                  <c:v>16.499244639725816</c:v>
                </c:pt>
                <c:pt idx="344">
                  <c:v>16.499247174710195</c:v>
                </c:pt>
                <c:pt idx="345">
                  <c:v>16.499249620070199</c:v>
                </c:pt>
                <c:pt idx="346">
                  <c:v>16.499251978974502</c:v>
                </c:pt>
                <c:pt idx="347">
                  <c:v>16.499254254479744</c:v>
                </c:pt>
                <c:pt idx="348">
                  <c:v>16.499256449534496</c:v>
                </c:pt>
                <c:pt idx="349">
                  <c:v>16.499258566983087</c:v>
                </c:pt>
                <c:pt idx="350">
                  <c:v>16.49926060956928</c:v>
                </c:pt>
                <c:pt idx="351">
                  <c:v>16.499262579939838</c:v>
                </c:pt>
                <c:pt idx="352">
                  <c:v>16.499264480647945</c:v>
                </c:pt>
                <c:pt idx="353">
                  <c:v>16.499266314156518</c:v>
                </c:pt>
                <c:pt idx="354">
                  <c:v>16.499268082841397</c:v>
                </c:pt>
                <c:pt idx="355">
                  <c:v>16.499269788994418</c:v>
                </c:pt>
                <c:pt idx="356">
                  <c:v>16.499271434826401</c:v>
                </c:pt>
                <c:pt idx="357">
                  <c:v>16.499273022469993</c:v>
                </c:pt>
                <c:pt idx="358">
                  <c:v>16.499274553982442</c:v>
                </c:pt>
                <c:pt idx="359">
                  <c:v>16.49927603134827</c:v>
                </c:pt>
                <c:pt idx="360">
                  <c:v>16.499277456481828</c:v>
                </c:pt>
                <c:pt idx="361">
                  <c:v>16.499278831229791</c:v>
                </c:pt>
                <c:pt idx="362">
                  <c:v>16.499280157373537</c:v>
                </c:pt>
                <c:pt idx="363">
                  <c:v>16.499281436631474</c:v>
                </c:pt>
                <c:pt idx="364">
                  <c:v>16.499282670661245</c:v>
                </c:pt>
                <c:pt idx="365">
                  <c:v>16.49928386106189</c:v>
                </c:pt>
                <c:pt idx="366">
                  <c:v>16.499285009375921</c:v>
                </c:pt>
                <c:pt idx="367">
                  <c:v>16.499286117091309</c:v>
                </c:pt>
                <c:pt idx="368">
                  <c:v>16.499287185643418</c:v>
                </c:pt>
                <c:pt idx="369">
                  <c:v>16.499288216416868</c:v>
                </c:pt>
                <c:pt idx="370">
                  <c:v>16.499289210747325</c:v>
                </c:pt>
                <c:pt idx="371">
                  <c:v>16.499290169923228</c:v>
                </c:pt>
                <c:pt idx="372">
                  <c:v>16.499291095187466</c:v>
                </c:pt>
                <c:pt idx="373">
                  <c:v>16.499291987738985</c:v>
                </c:pt>
                <c:pt idx="374">
                  <c:v>16.499292848734346</c:v>
                </c:pt>
                <c:pt idx="375">
                  <c:v>16.499293679289217</c:v>
                </c:pt>
                <c:pt idx="376">
                  <c:v>16.499294480479819</c:v>
                </c:pt>
                <c:pt idx="377">
                  <c:v>16.499295253344329</c:v>
                </c:pt>
                <c:pt idx="378">
                  <c:v>16.499295998884214</c:v>
                </c:pt>
                <c:pt idx="379">
                  <c:v>16.499296718065537</c:v>
                </c:pt>
                <c:pt idx="380">
                  <c:v>16.499297411820201</c:v>
                </c:pt>
                <c:pt idx="381">
                  <c:v>16.499298081047172</c:v>
                </c:pt>
                <c:pt idx="382">
                  <c:v>16.49929872661362</c:v>
                </c:pt>
                <c:pt idx="383">
                  <c:v>16.499299349356065</c:v>
                </c:pt>
                <c:pt idx="384">
                  <c:v>16.499299950081451</c:v>
                </c:pt>
                <c:pt idx="385">
                  <c:v>16.499300529568192</c:v>
                </c:pt>
                <c:pt idx="386">
                  <c:v>16.499301088567179</c:v>
                </c:pt>
                <c:pt idx="387">
                  <c:v>16.499301627802755</c:v>
                </c:pt>
                <c:pt idx="388">
                  <c:v>16.499302147973658</c:v>
                </c:pt>
                <c:pt idx="389">
                  <c:v>16.499302649753918</c:v>
                </c:pt>
                <c:pt idx="390">
                  <c:v>16.499303133793738</c:v>
                </c:pt>
                <c:pt idx="391">
                  <c:v>16.499303600720332</c:v>
                </c:pt>
                <c:pt idx="392">
                  <c:v>16.499304051138736</c:v>
                </c:pt>
                <c:pt idx="393">
                  <c:v>16.499304485632596</c:v>
                </c:pt>
                <c:pt idx="394">
                  <c:v>16.499304904764923</c:v>
                </c:pt>
                <c:pt idx="395">
                  <c:v>16.499305309078828</c:v>
                </c:pt>
                <c:pt idx="396">
                  <c:v>16.499305699098215</c:v>
                </c:pt>
                <c:pt idx="397">
                  <c:v>16.499306075328469</c:v>
                </c:pt>
                <c:pt idx="398">
                  <c:v>16.499306438257101</c:v>
                </c:pt>
                <c:pt idx="399">
                  <c:v>16.499306788354392</c:v>
                </c:pt>
                <c:pt idx="400">
                  <c:v>16.499307126073994</c:v>
                </c:pt>
                <c:pt idx="401">
                  <c:v>16.499307451853518</c:v>
                </c:pt>
                <c:pt idx="402">
                  <c:v>16.499307766115106</c:v>
                </c:pt>
                <c:pt idx="403">
                  <c:v>16.499308069265975</c:v>
                </c:pt>
                <c:pt idx="404">
                  <c:v>16.499308361698944</c:v>
                </c:pt>
                <c:pt idx="405">
                  <c:v>16.499308643792947</c:v>
                </c:pt>
                <c:pt idx="406">
                  <c:v>16.499308915913517</c:v>
                </c:pt>
                <c:pt idx="407">
                  <c:v>16.499309178413263</c:v>
                </c:pt>
                <c:pt idx="408">
                  <c:v>16.49930943163233</c:v>
                </c:pt>
              </c:numCache>
            </c:numRef>
          </c:yVal>
          <c:smooth val="0"/>
        </c:ser>
        <c:ser>
          <c:idx val="0"/>
          <c:order val="1"/>
          <c:spPr>
            <a:ln w="57150"/>
          </c:spPr>
          <c:marker>
            <c:symbol val="none"/>
          </c:marker>
          <c:xVal>
            <c:numRef>
              <c:f>ResultsData!$G$3:$G$411</c:f>
              <c:numCache>
                <c:formatCode>0.0</c:formatCode>
                <c:ptCount val="409"/>
                <c:pt idx="0">
                  <c:v>28.284542298169185</c:v>
                </c:pt>
                <c:pt idx="1">
                  <c:v>28.284542298169185</c:v>
                </c:pt>
                <c:pt idx="2">
                  <c:v>28.284542298169185</c:v>
                </c:pt>
                <c:pt idx="3">
                  <c:v>28.284542298169185</c:v>
                </c:pt>
                <c:pt idx="4">
                  <c:v>28.284542298169185</c:v>
                </c:pt>
                <c:pt idx="5">
                  <c:v>28.284542298169185</c:v>
                </c:pt>
                <c:pt idx="6">
                  <c:v>28.284542298169185</c:v>
                </c:pt>
                <c:pt idx="7">
                  <c:v>28.284542298169185</c:v>
                </c:pt>
                <c:pt idx="8">
                  <c:v>28.284542298169185</c:v>
                </c:pt>
                <c:pt idx="9">
                  <c:v>28.284542298169185</c:v>
                </c:pt>
                <c:pt idx="10">
                  <c:v>28.284542298169185</c:v>
                </c:pt>
                <c:pt idx="11">
                  <c:v>28.284542298169185</c:v>
                </c:pt>
                <c:pt idx="12">
                  <c:v>28.284542298169185</c:v>
                </c:pt>
                <c:pt idx="13">
                  <c:v>28.284542298169185</c:v>
                </c:pt>
                <c:pt idx="14">
                  <c:v>28.284542298169185</c:v>
                </c:pt>
                <c:pt idx="15">
                  <c:v>28.284542298169185</c:v>
                </c:pt>
                <c:pt idx="16">
                  <c:v>28.284542298169185</c:v>
                </c:pt>
                <c:pt idx="17">
                  <c:v>28.284542298169185</c:v>
                </c:pt>
                <c:pt idx="18">
                  <c:v>28.284542298169185</c:v>
                </c:pt>
                <c:pt idx="19">
                  <c:v>28.284542298169185</c:v>
                </c:pt>
                <c:pt idx="20">
                  <c:v>28.284542298169185</c:v>
                </c:pt>
                <c:pt idx="21">
                  <c:v>28.284542298169185</c:v>
                </c:pt>
                <c:pt idx="22">
                  <c:v>28.284542298169185</c:v>
                </c:pt>
                <c:pt idx="23">
                  <c:v>28.284542298169185</c:v>
                </c:pt>
                <c:pt idx="24">
                  <c:v>28.284542298169185</c:v>
                </c:pt>
                <c:pt idx="25">
                  <c:v>28.284542298169185</c:v>
                </c:pt>
                <c:pt idx="26">
                  <c:v>28.284542298169185</c:v>
                </c:pt>
                <c:pt idx="27">
                  <c:v>28.284542298169185</c:v>
                </c:pt>
                <c:pt idx="28">
                  <c:v>28.284542298169185</c:v>
                </c:pt>
                <c:pt idx="29">
                  <c:v>28.284542298169185</c:v>
                </c:pt>
                <c:pt idx="30">
                  <c:v>28.284542298169185</c:v>
                </c:pt>
                <c:pt idx="31">
                  <c:v>28.284542298169185</c:v>
                </c:pt>
                <c:pt idx="32">
                  <c:v>28.284542298169185</c:v>
                </c:pt>
                <c:pt idx="33">
                  <c:v>28.284542298169185</c:v>
                </c:pt>
                <c:pt idx="34">
                  <c:v>28.284542298169185</c:v>
                </c:pt>
                <c:pt idx="35">
                  <c:v>28.284542298169185</c:v>
                </c:pt>
                <c:pt idx="36">
                  <c:v>28.284542298169185</c:v>
                </c:pt>
                <c:pt idx="37">
                  <c:v>28.284542298169185</c:v>
                </c:pt>
                <c:pt idx="38">
                  <c:v>28.284542298169185</c:v>
                </c:pt>
                <c:pt idx="39">
                  <c:v>28.284542298169185</c:v>
                </c:pt>
                <c:pt idx="40">
                  <c:v>28.284542298169185</c:v>
                </c:pt>
                <c:pt idx="41">
                  <c:v>28.284542298169185</c:v>
                </c:pt>
                <c:pt idx="42">
                  <c:v>28.284542298169185</c:v>
                </c:pt>
                <c:pt idx="43">
                  <c:v>28.284542298169185</c:v>
                </c:pt>
                <c:pt idx="44">
                  <c:v>28.284542298169185</c:v>
                </c:pt>
                <c:pt idx="45">
                  <c:v>28.284542298169185</c:v>
                </c:pt>
                <c:pt idx="46">
                  <c:v>28.284542298169185</c:v>
                </c:pt>
                <c:pt idx="47">
                  <c:v>28.284542298169185</c:v>
                </c:pt>
                <c:pt idx="48">
                  <c:v>28.284542298169185</c:v>
                </c:pt>
                <c:pt idx="49">
                  <c:v>28.284542298169185</c:v>
                </c:pt>
                <c:pt idx="50">
                  <c:v>28.284542298169185</c:v>
                </c:pt>
                <c:pt idx="51">
                  <c:v>28.284542298169185</c:v>
                </c:pt>
                <c:pt idx="52">
                  <c:v>28.284542298169185</c:v>
                </c:pt>
                <c:pt idx="53">
                  <c:v>28.284542298169185</c:v>
                </c:pt>
                <c:pt idx="54">
                  <c:v>28.284542298169185</c:v>
                </c:pt>
                <c:pt idx="55">
                  <c:v>28.284542298169185</c:v>
                </c:pt>
                <c:pt idx="56">
                  <c:v>28.284542298169185</c:v>
                </c:pt>
                <c:pt idx="57">
                  <c:v>28.284542298169185</c:v>
                </c:pt>
                <c:pt idx="58">
                  <c:v>28.284542298169185</c:v>
                </c:pt>
                <c:pt idx="59">
                  <c:v>28.284542298169185</c:v>
                </c:pt>
                <c:pt idx="60">
                  <c:v>28.284542298169185</c:v>
                </c:pt>
                <c:pt idx="61">
                  <c:v>28.284542298169185</c:v>
                </c:pt>
                <c:pt idx="62">
                  <c:v>28.284542298169185</c:v>
                </c:pt>
                <c:pt idx="63">
                  <c:v>28.284542298169185</c:v>
                </c:pt>
                <c:pt idx="64">
                  <c:v>28.284542298169185</c:v>
                </c:pt>
                <c:pt idx="65">
                  <c:v>28.284542298169185</c:v>
                </c:pt>
                <c:pt idx="66">
                  <c:v>28.284542298169185</c:v>
                </c:pt>
                <c:pt idx="67">
                  <c:v>28.284542298169185</c:v>
                </c:pt>
                <c:pt idx="68">
                  <c:v>28.284542298169185</c:v>
                </c:pt>
                <c:pt idx="69">
                  <c:v>28.284542298169185</c:v>
                </c:pt>
                <c:pt idx="70">
                  <c:v>28.284542298169185</c:v>
                </c:pt>
                <c:pt idx="71">
                  <c:v>28.284542298169185</c:v>
                </c:pt>
                <c:pt idx="72">
                  <c:v>28.284542298169185</c:v>
                </c:pt>
                <c:pt idx="73">
                  <c:v>28.284542298169185</c:v>
                </c:pt>
                <c:pt idx="74">
                  <c:v>28.284542298169185</c:v>
                </c:pt>
                <c:pt idx="75">
                  <c:v>28.284542298169185</c:v>
                </c:pt>
                <c:pt idx="76">
                  <c:v>28.284542298169185</c:v>
                </c:pt>
                <c:pt idx="77">
                  <c:v>28.284542298169185</c:v>
                </c:pt>
                <c:pt idx="78">
                  <c:v>28.284542298169185</c:v>
                </c:pt>
                <c:pt idx="79">
                  <c:v>28.284542298169185</c:v>
                </c:pt>
                <c:pt idx="80">
                  <c:v>28.284542298169185</c:v>
                </c:pt>
                <c:pt idx="81">
                  <c:v>28.284542298169185</c:v>
                </c:pt>
                <c:pt idx="82">
                  <c:v>28.284542298169185</c:v>
                </c:pt>
                <c:pt idx="83">
                  <c:v>28.284542298169185</c:v>
                </c:pt>
                <c:pt idx="84">
                  <c:v>28.284542298169185</c:v>
                </c:pt>
                <c:pt idx="85">
                  <c:v>28.284542298169185</c:v>
                </c:pt>
                <c:pt idx="86">
                  <c:v>28.284542298169185</c:v>
                </c:pt>
                <c:pt idx="87">
                  <c:v>28.284542298169185</c:v>
                </c:pt>
                <c:pt idx="88">
                  <c:v>28.284542298169185</c:v>
                </c:pt>
                <c:pt idx="89">
                  <c:v>28.284542298169185</c:v>
                </c:pt>
                <c:pt idx="90">
                  <c:v>28.284542298169185</c:v>
                </c:pt>
                <c:pt idx="91">
                  <c:v>28.284542298169185</c:v>
                </c:pt>
                <c:pt idx="92">
                  <c:v>28.284542298169185</c:v>
                </c:pt>
                <c:pt idx="93">
                  <c:v>28.284542298169185</c:v>
                </c:pt>
                <c:pt idx="94">
                  <c:v>28.284542298169185</c:v>
                </c:pt>
                <c:pt idx="95">
                  <c:v>28.284542298169185</c:v>
                </c:pt>
                <c:pt idx="96">
                  <c:v>28.284542298169185</c:v>
                </c:pt>
                <c:pt idx="97">
                  <c:v>28.284542298169185</c:v>
                </c:pt>
                <c:pt idx="98">
                  <c:v>28.284542298169185</c:v>
                </c:pt>
                <c:pt idx="99">
                  <c:v>28.284542298169185</c:v>
                </c:pt>
                <c:pt idx="100">
                  <c:v>28.284542298169185</c:v>
                </c:pt>
                <c:pt idx="101">
                  <c:v>28.284542298169185</c:v>
                </c:pt>
                <c:pt idx="102">
                  <c:v>28.284542298169185</c:v>
                </c:pt>
                <c:pt idx="103">
                  <c:v>28.284542298169185</c:v>
                </c:pt>
                <c:pt idx="104">
                  <c:v>28.284542298169185</c:v>
                </c:pt>
                <c:pt idx="105">
                  <c:v>28.284542298169185</c:v>
                </c:pt>
                <c:pt idx="106">
                  <c:v>28.284542298169185</c:v>
                </c:pt>
                <c:pt idx="107">
                  <c:v>28.284542298169185</c:v>
                </c:pt>
                <c:pt idx="108">
                  <c:v>28.284542298169185</c:v>
                </c:pt>
                <c:pt idx="109">
                  <c:v>28.284542298169185</c:v>
                </c:pt>
                <c:pt idx="110">
                  <c:v>28.284542298169185</c:v>
                </c:pt>
                <c:pt idx="111">
                  <c:v>28.284542298169185</c:v>
                </c:pt>
                <c:pt idx="112">
                  <c:v>28.284542298169185</c:v>
                </c:pt>
                <c:pt idx="113">
                  <c:v>28.284542298169185</c:v>
                </c:pt>
                <c:pt idx="114">
                  <c:v>28.284542298169185</c:v>
                </c:pt>
                <c:pt idx="115">
                  <c:v>28.284542298169185</c:v>
                </c:pt>
                <c:pt idx="116">
                  <c:v>28.284542298169185</c:v>
                </c:pt>
                <c:pt idx="117">
                  <c:v>28.284542298169185</c:v>
                </c:pt>
                <c:pt idx="118">
                  <c:v>28.284542298169185</c:v>
                </c:pt>
                <c:pt idx="119">
                  <c:v>28.284542298169185</c:v>
                </c:pt>
                <c:pt idx="120">
                  <c:v>28.284542298169185</c:v>
                </c:pt>
                <c:pt idx="121">
                  <c:v>28.284542298169185</c:v>
                </c:pt>
                <c:pt idx="122">
                  <c:v>28.284542298169185</c:v>
                </c:pt>
                <c:pt idx="123">
                  <c:v>28.284542298169185</c:v>
                </c:pt>
                <c:pt idx="124">
                  <c:v>28.284542298169185</c:v>
                </c:pt>
                <c:pt idx="125">
                  <c:v>28.284542298169185</c:v>
                </c:pt>
                <c:pt idx="126">
                  <c:v>28.284542298169185</c:v>
                </c:pt>
                <c:pt idx="127">
                  <c:v>28.284542298169185</c:v>
                </c:pt>
                <c:pt idx="128">
                  <c:v>28.284542298169185</c:v>
                </c:pt>
                <c:pt idx="129">
                  <c:v>28.284542298169185</c:v>
                </c:pt>
                <c:pt idx="130">
                  <c:v>28.284542298169185</c:v>
                </c:pt>
                <c:pt idx="131">
                  <c:v>28.284542298169185</c:v>
                </c:pt>
                <c:pt idx="132">
                  <c:v>28.284542298169185</c:v>
                </c:pt>
                <c:pt idx="133">
                  <c:v>28.284542298169185</c:v>
                </c:pt>
                <c:pt idx="134">
                  <c:v>28.284542298169185</c:v>
                </c:pt>
                <c:pt idx="135">
                  <c:v>28.284542298169185</c:v>
                </c:pt>
                <c:pt idx="136">
                  <c:v>28.284542298169185</c:v>
                </c:pt>
                <c:pt idx="137">
                  <c:v>28.284542298169185</c:v>
                </c:pt>
                <c:pt idx="138">
                  <c:v>28.284542298169185</c:v>
                </c:pt>
                <c:pt idx="139">
                  <c:v>28.284542298169185</c:v>
                </c:pt>
                <c:pt idx="140">
                  <c:v>28.284542298169185</c:v>
                </c:pt>
                <c:pt idx="141">
                  <c:v>28.284542298169185</c:v>
                </c:pt>
                <c:pt idx="142">
                  <c:v>28.284542298169185</c:v>
                </c:pt>
                <c:pt idx="143">
                  <c:v>28.284542298169185</c:v>
                </c:pt>
                <c:pt idx="144">
                  <c:v>28.284542298169185</c:v>
                </c:pt>
                <c:pt idx="145">
                  <c:v>28.284542298169185</c:v>
                </c:pt>
                <c:pt idx="146">
                  <c:v>28.284542298169185</c:v>
                </c:pt>
                <c:pt idx="147">
                  <c:v>28.284542298169185</c:v>
                </c:pt>
                <c:pt idx="148">
                  <c:v>28.284542298169185</c:v>
                </c:pt>
                <c:pt idx="149">
                  <c:v>28.284542298169185</c:v>
                </c:pt>
                <c:pt idx="150">
                  <c:v>28.284542298169185</c:v>
                </c:pt>
                <c:pt idx="151">
                  <c:v>28.284542298169185</c:v>
                </c:pt>
                <c:pt idx="152">
                  <c:v>28.284542298169185</c:v>
                </c:pt>
                <c:pt idx="153">
                  <c:v>28.284542298169185</c:v>
                </c:pt>
                <c:pt idx="154">
                  <c:v>28.284542298169185</c:v>
                </c:pt>
                <c:pt idx="155">
                  <c:v>28.284542298169185</c:v>
                </c:pt>
                <c:pt idx="156">
                  <c:v>28.284542298169185</c:v>
                </c:pt>
                <c:pt idx="157">
                  <c:v>28.284542298169185</c:v>
                </c:pt>
                <c:pt idx="158">
                  <c:v>28.284542298169185</c:v>
                </c:pt>
                <c:pt idx="159">
                  <c:v>28.284542298169185</c:v>
                </c:pt>
                <c:pt idx="160">
                  <c:v>28.284542298169185</c:v>
                </c:pt>
                <c:pt idx="161">
                  <c:v>28.284542298169185</c:v>
                </c:pt>
                <c:pt idx="162">
                  <c:v>28.284542298169185</c:v>
                </c:pt>
                <c:pt idx="163">
                  <c:v>28.284542298169185</c:v>
                </c:pt>
                <c:pt idx="164">
                  <c:v>28.284542298169185</c:v>
                </c:pt>
                <c:pt idx="165">
                  <c:v>28.284542298169185</c:v>
                </c:pt>
                <c:pt idx="166">
                  <c:v>28.284542298169185</c:v>
                </c:pt>
                <c:pt idx="167">
                  <c:v>28.284542298169185</c:v>
                </c:pt>
                <c:pt idx="168">
                  <c:v>28.284542298169185</c:v>
                </c:pt>
                <c:pt idx="169">
                  <c:v>28.284542298169185</c:v>
                </c:pt>
                <c:pt idx="170">
                  <c:v>28.284542298169185</c:v>
                </c:pt>
                <c:pt idx="171">
                  <c:v>28.284542298169185</c:v>
                </c:pt>
                <c:pt idx="172">
                  <c:v>28.284542298169185</c:v>
                </c:pt>
                <c:pt idx="173">
                  <c:v>28.284542298169185</c:v>
                </c:pt>
                <c:pt idx="174">
                  <c:v>28.284542298169185</c:v>
                </c:pt>
                <c:pt idx="175">
                  <c:v>28.284542298169185</c:v>
                </c:pt>
                <c:pt idx="176">
                  <c:v>28.284542298169185</c:v>
                </c:pt>
                <c:pt idx="177">
                  <c:v>28.284542298169185</c:v>
                </c:pt>
                <c:pt idx="178">
                  <c:v>28.284542298169185</c:v>
                </c:pt>
                <c:pt idx="179">
                  <c:v>28.284542298169185</c:v>
                </c:pt>
                <c:pt idx="180">
                  <c:v>28.284542298169185</c:v>
                </c:pt>
                <c:pt idx="181">
                  <c:v>28.284542298169185</c:v>
                </c:pt>
                <c:pt idx="182">
                  <c:v>28.284542298169185</c:v>
                </c:pt>
                <c:pt idx="183">
                  <c:v>28.284542298169185</c:v>
                </c:pt>
                <c:pt idx="184">
                  <c:v>28.284542298169185</c:v>
                </c:pt>
                <c:pt idx="185">
                  <c:v>28.284542298169185</c:v>
                </c:pt>
                <c:pt idx="186">
                  <c:v>28.284542298169185</c:v>
                </c:pt>
                <c:pt idx="187">
                  <c:v>28.284542298169185</c:v>
                </c:pt>
                <c:pt idx="188">
                  <c:v>28.284542298169185</c:v>
                </c:pt>
                <c:pt idx="189">
                  <c:v>28.284542298169185</c:v>
                </c:pt>
                <c:pt idx="190">
                  <c:v>28.284542298169185</c:v>
                </c:pt>
                <c:pt idx="191">
                  <c:v>28.284542298169185</c:v>
                </c:pt>
                <c:pt idx="192">
                  <c:v>28.284542298169185</c:v>
                </c:pt>
                <c:pt idx="193">
                  <c:v>28.284542298169185</c:v>
                </c:pt>
                <c:pt idx="194">
                  <c:v>28.284542298169185</c:v>
                </c:pt>
                <c:pt idx="195">
                  <c:v>28.284542298169185</c:v>
                </c:pt>
                <c:pt idx="196">
                  <c:v>28.284542298169185</c:v>
                </c:pt>
                <c:pt idx="197">
                  <c:v>28.284542298169185</c:v>
                </c:pt>
                <c:pt idx="198">
                  <c:v>28.284542298169185</c:v>
                </c:pt>
                <c:pt idx="199">
                  <c:v>28.284542298169185</c:v>
                </c:pt>
                <c:pt idx="200">
                  <c:v>28.284542298169185</c:v>
                </c:pt>
                <c:pt idx="201">
                  <c:v>28.284542298169185</c:v>
                </c:pt>
                <c:pt idx="202">
                  <c:v>28.284542298169185</c:v>
                </c:pt>
                <c:pt idx="203">
                  <c:v>28.284542298169185</c:v>
                </c:pt>
                <c:pt idx="204">
                  <c:v>28.284542298169185</c:v>
                </c:pt>
                <c:pt idx="205">
                  <c:v>28.284542298169185</c:v>
                </c:pt>
                <c:pt idx="206">
                  <c:v>28.284542298169185</c:v>
                </c:pt>
                <c:pt idx="207">
                  <c:v>28.284542298169185</c:v>
                </c:pt>
                <c:pt idx="208">
                  <c:v>28.284542298169185</c:v>
                </c:pt>
                <c:pt idx="209">
                  <c:v>28.284542298169185</c:v>
                </c:pt>
                <c:pt idx="210">
                  <c:v>28.284542298169185</c:v>
                </c:pt>
                <c:pt idx="211">
                  <c:v>28.284542298169185</c:v>
                </c:pt>
                <c:pt idx="212">
                  <c:v>28.284542298169185</c:v>
                </c:pt>
                <c:pt idx="213">
                  <c:v>28.284542298169185</c:v>
                </c:pt>
                <c:pt idx="214">
                  <c:v>28.284542298169185</c:v>
                </c:pt>
                <c:pt idx="215">
                  <c:v>28.284542298169185</c:v>
                </c:pt>
                <c:pt idx="216">
                  <c:v>28.284542298169185</c:v>
                </c:pt>
                <c:pt idx="217">
                  <c:v>28.284542298169185</c:v>
                </c:pt>
                <c:pt idx="218">
                  <c:v>28.284542298169185</c:v>
                </c:pt>
                <c:pt idx="219">
                  <c:v>28.284542298169185</c:v>
                </c:pt>
                <c:pt idx="220">
                  <c:v>28.284542298169185</c:v>
                </c:pt>
                <c:pt idx="221">
                  <c:v>28.284542298169185</c:v>
                </c:pt>
                <c:pt idx="222">
                  <c:v>28.284542298169185</c:v>
                </c:pt>
                <c:pt idx="223">
                  <c:v>28.284542298169185</c:v>
                </c:pt>
                <c:pt idx="224">
                  <c:v>28.284542298169185</c:v>
                </c:pt>
                <c:pt idx="225">
                  <c:v>28.284542298169185</c:v>
                </c:pt>
                <c:pt idx="226">
                  <c:v>28.284542298169185</c:v>
                </c:pt>
                <c:pt idx="227">
                  <c:v>28.284542298169185</c:v>
                </c:pt>
                <c:pt idx="228">
                  <c:v>28.284542298169185</c:v>
                </c:pt>
                <c:pt idx="229">
                  <c:v>28.284542298169185</c:v>
                </c:pt>
                <c:pt idx="230">
                  <c:v>28.284542298169185</c:v>
                </c:pt>
                <c:pt idx="231">
                  <c:v>28.284542298169185</c:v>
                </c:pt>
                <c:pt idx="232">
                  <c:v>28.284542298169185</c:v>
                </c:pt>
                <c:pt idx="233">
                  <c:v>28.284542298169185</c:v>
                </c:pt>
                <c:pt idx="234">
                  <c:v>28.284542298169185</c:v>
                </c:pt>
                <c:pt idx="235">
                  <c:v>28.284542298169185</c:v>
                </c:pt>
                <c:pt idx="236">
                  <c:v>28.284542298169185</c:v>
                </c:pt>
                <c:pt idx="237">
                  <c:v>28.284542298169185</c:v>
                </c:pt>
                <c:pt idx="238">
                  <c:v>28.284542298169185</c:v>
                </c:pt>
                <c:pt idx="239">
                  <c:v>28.284542298169185</c:v>
                </c:pt>
                <c:pt idx="240">
                  <c:v>28.284542298169185</c:v>
                </c:pt>
                <c:pt idx="241">
                  <c:v>28.284542298169185</c:v>
                </c:pt>
                <c:pt idx="242">
                  <c:v>28.284542298169185</c:v>
                </c:pt>
                <c:pt idx="243">
                  <c:v>28.284542298169185</c:v>
                </c:pt>
                <c:pt idx="244">
                  <c:v>28.284542298169185</c:v>
                </c:pt>
                <c:pt idx="245">
                  <c:v>28.284542298169185</c:v>
                </c:pt>
                <c:pt idx="246">
                  <c:v>28.284542298169185</c:v>
                </c:pt>
                <c:pt idx="247">
                  <c:v>28.284542298169185</c:v>
                </c:pt>
                <c:pt idx="248">
                  <c:v>28.284542298169185</c:v>
                </c:pt>
                <c:pt idx="249">
                  <c:v>28.284542298169185</c:v>
                </c:pt>
                <c:pt idx="250">
                  <c:v>28.284542298169185</c:v>
                </c:pt>
                <c:pt idx="251">
                  <c:v>28.284542298169185</c:v>
                </c:pt>
                <c:pt idx="252">
                  <c:v>28.284542298169185</c:v>
                </c:pt>
                <c:pt idx="253">
                  <c:v>28.284542298169185</c:v>
                </c:pt>
                <c:pt idx="254">
                  <c:v>28.284542298169185</c:v>
                </c:pt>
                <c:pt idx="255">
                  <c:v>28.284542298169185</c:v>
                </c:pt>
                <c:pt idx="256">
                  <c:v>28.284542298169185</c:v>
                </c:pt>
                <c:pt idx="257">
                  <c:v>28.284542298169185</c:v>
                </c:pt>
                <c:pt idx="258">
                  <c:v>28.284542298169185</c:v>
                </c:pt>
                <c:pt idx="259">
                  <c:v>28.284542298169185</c:v>
                </c:pt>
                <c:pt idx="260">
                  <c:v>28.284542298169185</c:v>
                </c:pt>
                <c:pt idx="261">
                  <c:v>28.284542298169185</c:v>
                </c:pt>
                <c:pt idx="262">
                  <c:v>28.284542298169185</c:v>
                </c:pt>
                <c:pt idx="263">
                  <c:v>28.284542298169185</c:v>
                </c:pt>
                <c:pt idx="264">
                  <c:v>28.284542298169185</c:v>
                </c:pt>
                <c:pt idx="265">
                  <c:v>28.284542298169185</c:v>
                </c:pt>
                <c:pt idx="266">
                  <c:v>28.284542298169185</c:v>
                </c:pt>
                <c:pt idx="267">
                  <c:v>28.284542298169185</c:v>
                </c:pt>
                <c:pt idx="268">
                  <c:v>28.284542298169185</c:v>
                </c:pt>
                <c:pt idx="269">
                  <c:v>28.284542298169185</c:v>
                </c:pt>
                <c:pt idx="270">
                  <c:v>28.284542298169185</c:v>
                </c:pt>
                <c:pt idx="271">
                  <c:v>28.284542298169185</c:v>
                </c:pt>
                <c:pt idx="272">
                  <c:v>28.284542298169185</c:v>
                </c:pt>
                <c:pt idx="273">
                  <c:v>28.284542298169185</c:v>
                </c:pt>
                <c:pt idx="274">
                  <c:v>28.284542298169185</c:v>
                </c:pt>
                <c:pt idx="275">
                  <c:v>28.284542298169185</c:v>
                </c:pt>
                <c:pt idx="276">
                  <c:v>28.284542298169185</c:v>
                </c:pt>
                <c:pt idx="277">
                  <c:v>28.284542298169185</c:v>
                </c:pt>
                <c:pt idx="278">
                  <c:v>28.284542298169185</c:v>
                </c:pt>
                <c:pt idx="279">
                  <c:v>28.284542298169185</c:v>
                </c:pt>
                <c:pt idx="280">
                  <c:v>28.284542298169185</c:v>
                </c:pt>
                <c:pt idx="281">
                  <c:v>28.284542298169185</c:v>
                </c:pt>
                <c:pt idx="282">
                  <c:v>28.284542298169185</c:v>
                </c:pt>
                <c:pt idx="283">
                  <c:v>28.284542298169185</c:v>
                </c:pt>
                <c:pt idx="284">
                  <c:v>28.284542298169185</c:v>
                </c:pt>
                <c:pt idx="285">
                  <c:v>28.284542298169185</c:v>
                </c:pt>
                <c:pt idx="286">
                  <c:v>28.284542298169185</c:v>
                </c:pt>
                <c:pt idx="287">
                  <c:v>28.284542298169185</c:v>
                </c:pt>
                <c:pt idx="288">
                  <c:v>28.284542298169185</c:v>
                </c:pt>
                <c:pt idx="289">
                  <c:v>28.284542298169185</c:v>
                </c:pt>
                <c:pt idx="290">
                  <c:v>28.284542298169185</c:v>
                </c:pt>
                <c:pt idx="291">
                  <c:v>28.284542298169185</c:v>
                </c:pt>
                <c:pt idx="292">
                  <c:v>28.284542298169185</c:v>
                </c:pt>
                <c:pt idx="293">
                  <c:v>28.284542298169185</c:v>
                </c:pt>
                <c:pt idx="294">
                  <c:v>28.284542298169185</c:v>
                </c:pt>
                <c:pt idx="295">
                  <c:v>28.284542298169185</c:v>
                </c:pt>
                <c:pt idx="296">
                  <c:v>28.284542298169185</c:v>
                </c:pt>
                <c:pt idx="297">
                  <c:v>28.284542298169185</c:v>
                </c:pt>
                <c:pt idx="298">
                  <c:v>28.284542298169185</c:v>
                </c:pt>
                <c:pt idx="299">
                  <c:v>28.284542298169185</c:v>
                </c:pt>
                <c:pt idx="300">
                  <c:v>28.284542298169185</c:v>
                </c:pt>
                <c:pt idx="301">
                  <c:v>28.284542298169185</c:v>
                </c:pt>
                <c:pt idx="302">
                  <c:v>28.284542298169185</c:v>
                </c:pt>
                <c:pt idx="303">
                  <c:v>28.284542298169185</c:v>
                </c:pt>
                <c:pt idx="304">
                  <c:v>28.284542298169185</c:v>
                </c:pt>
                <c:pt idx="305">
                  <c:v>28.284542298169185</c:v>
                </c:pt>
                <c:pt idx="306">
                  <c:v>28.284542298169185</c:v>
                </c:pt>
                <c:pt idx="307">
                  <c:v>28.284542298169185</c:v>
                </c:pt>
                <c:pt idx="308">
                  <c:v>28.284542298169185</c:v>
                </c:pt>
                <c:pt idx="309">
                  <c:v>28.284542298169185</c:v>
                </c:pt>
                <c:pt idx="310">
                  <c:v>28.284542298169185</c:v>
                </c:pt>
                <c:pt idx="311">
                  <c:v>28.284542298169185</c:v>
                </c:pt>
                <c:pt idx="312">
                  <c:v>28.284542298169185</c:v>
                </c:pt>
                <c:pt idx="313">
                  <c:v>28.284542298169185</c:v>
                </c:pt>
                <c:pt idx="314">
                  <c:v>28.284542298169185</c:v>
                </c:pt>
                <c:pt idx="315">
                  <c:v>28.284542298169185</c:v>
                </c:pt>
                <c:pt idx="316">
                  <c:v>28.284542298169185</c:v>
                </c:pt>
                <c:pt idx="317">
                  <c:v>28.284542298169185</c:v>
                </c:pt>
                <c:pt idx="318">
                  <c:v>28.284542298169185</c:v>
                </c:pt>
                <c:pt idx="319">
                  <c:v>28.284542298169185</c:v>
                </c:pt>
                <c:pt idx="320">
                  <c:v>28.284542298169185</c:v>
                </c:pt>
                <c:pt idx="321">
                  <c:v>28.284542298169185</c:v>
                </c:pt>
                <c:pt idx="322">
                  <c:v>28.284542298169185</c:v>
                </c:pt>
                <c:pt idx="323">
                  <c:v>28.284542298169185</c:v>
                </c:pt>
                <c:pt idx="324">
                  <c:v>28.284542298169185</c:v>
                </c:pt>
                <c:pt idx="325">
                  <c:v>28.284542298169185</c:v>
                </c:pt>
                <c:pt idx="326">
                  <c:v>28.284542298169185</c:v>
                </c:pt>
                <c:pt idx="327">
                  <c:v>28.284542298169185</c:v>
                </c:pt>
                <c:pt idx="328">
                  <c:v>28.284542298169185</c:v>
                </c:pt>
                <c:pt idx="329">
                  <c:v>28.284542298169185</c:v>
                </c:pt>
                <c:pt idx="330">
                  <c:v>28.284542298169185</c:v>
                </c:pt>
                <c:pt idx="331">
                  <c:v>28.284542298169185</c:v>
                </c:pt>
                <c:pt idx="332">
                  <c:v>28.284542298169185</c:v>
                </c:pt>
                <c:pt idx="333">
                  <c:v>28.284542298169185</c:v>
                </c:pt>
                <c:pt idx="334">
                  <c:v>28.284542298169185</c:v>
                </c:pt>
                <c:pt idx="335">
                  <c:v>28.284542298169185</c:v>
                </c:pt>
                <c:pt idx="336">
                  <c:v>28.284542298169185</c:v>
                </c:pt>
                <c:pt idx="337">
                  <c:v>28.284542298169185</c:v>
                </c:pt>
                <c:pt idx="338">
                  <c:v>28.284542298169185</c:v>
                </c:pt>
                <c:pt idx="339">
                  <c:v>28.284542298169185</c:v>
                </c:pt>
                <c:pt idx="340">
                  <c:v>28.284542298169185</c:v>
                </c:pt>
                <c:pt idx="341">
                  <c:v>28.284542298169185</c:v>
                </c:pt>
                <c:pt idx="342">
                  <c:v>28.284542298169185</c:v>
                </c:pt>
                <c:pt idx="343">
                  <c:v>28.284542298169185</c:v>
                </c:pt>
                <c:pt idx="344">
                  <c:v>28.284542298169185</c:v>
                </c:pt>
                <c:pt idx="345">
                  <c:v>28.284542298169185</c:v>
                </c:pt>
                <c:pt idx="346">
                  <c:v>28.284542298169185</c:v>
                </c:pt>
                <c:pt idx="347">
                  <c:v>28.284542298169185</c:v>
                </c:pt>
                <c:pt idx="348">
                  <c:v>28.284542298169185</c:v>
                </c:pt>
                <c:pt idx="349">
                  <c:v>28.284542298169185</c:v>
                </c:pt>
                <c:pt idx="350">
                  <c:v>28.284542298169185</c:v>
                </c:pt>
                <c:pt idx="351">
                  <c:v>28.284542298169185</c:v>
                </c:pt>
                <c:pt idx="352">
                  <c:v>28.284542298169185</c:v>
                </c:pt>
                <c:pt idx="353">
                  <c:v>28.284542298169185</c:v>
                </c:pt>
                <c:pt idx="354">
                  <c:v>28.284542298169185</c:v>
                </c:pt>
                <c:pt idx="355">
                  <c:v>28.284542298169185</c:v>
                </c:pt>
                <c:pt idx="356">
                  <c:v>28.284542298169185</c:v>
                </c:pt>
                <c:pt idx="357">
                  <c:v>28.284542298169185</c:v>
                </c:pt>
                <c:pt idx="358">
                  <c:v>28.284542298169185</c:v>
                </c:pt>
                <c:pt idx="359">
                  <c:v>28.284542298169185</c:v>
                </c:pt>
                <c:pt idx="360">
                  <c:v>28.284542298169185</c:v>
                </c:pt>
                <c:pt idx="361">
                  <c:v>28.284542298169185</c:v>
                </c:pt>
                <c:pt idx="362">
                  <c:v>28.284542298169185</c:v>
                </c:pt>
                <c:pt idx="363">
                  <c:v>28.284542298169185</c:v>
                </c:pt>
                <c:pt idx="364">
                  <c:v>28.284542298169185</c:v>
                </c:pt>
                <c:pt idx="365">
                  <c:v>28.284542298169185</c:v>
                </c:pt>
                <c:pt idx="366">
                  <c:v>28.284542298169185</c:v>
                </c:pt>
                <c:pt idx="367">
                  <c:v>28.284542298169185</c:v>
                </c:pt>
                <c:pt idx="368">
                  <c:v>28.284542298169185</c:v>
                </c:pt>
                <c:pt idx="369">
                  <c:v>28.284542298169185</c:v>
                </c:pt>
                <c:pt idx="370">
                  <c:v>28.284542298169185</c:v>
                </c:pt>
                <c:pt idx="371">
                  <c:v>28.284542298169185</c:v>
                </c:pt>
                <c:pt idx="372">
                  <c:v>28.284542298169185</c:v>
                </c:pt>
                <c:pt idx="373">
                  <c:v>28.284542298169185</c:v>
                </c:pt>
                <c:pt idx="374">
                  <c:v>28.284542298169185</c:v>
                </c:pt>
                <c:pt idx="375">
                  <c:v>28.284542298169185</c:v>
                </c:pt>
                <c:pt idx="376">
                  <c:v>28.284542298169185</c:v>
                </c:pt>
                <c:pt idx="377">
                  <c:v>28.284542298169185</c:v>
                </c:pt>
                <c:pt idx="378">
                  <c:v>28.284542298169185</c:v>
                </c:pt>
                <c:pt idx="379">
                  <c:v>28.284542298169185</c:v>
                </c:pt>
                <c:pt idx="380">
                  <c:v>28.284542298169185</c:v>
                </c:pt>
                <c:pt idx="381">
                  <c:v>28.284542298169185</c:v>
                </c:pt>
                <c:pt idx="382">
                  <c:v>28.284542298169185</c:v>
                </c:pt>
                <c:pt idx="383">
                  <c:v>28.284542298169185</c:v>
                </c:pt>
                <c:pt idx="384">
                  <c:v>28.284542298169185</c:v>
                </c:pt>
                <c:pt idx="385">
                  <c:v>28.284542298169185</c:v>
                </c:pt>
                <c:pt idx="386">
                  <c:v>28.284542298169185</c:v>
                </c:pt>
                <c:pt idx="387">
                  <c:v>28.284542298169185</c:v>
                </c:pt>
                <c:pt idx="388">
                  <c:v>28.284542298169185</c:v>
                </c:pt>
                <c:pt idx="389">
                  <c:v>28.284542298169185</c:v>
                </c:pt>
                <c:pt idx="390">
                  <c:v>28.284542298169185</c:v>
                </c:pt>
                <c:pt idx="391">
                  <c:v>28.284542298169185</c:v>
                </c:pt>
                <c:pt idx="392">
                  <c:v>28.284542298169185</c:v>
                </c:pt>
                <c:pt idx="393">
                  <c:v>28.284542298169185</c:v>
                </c:pt>
                <c:pt idx="394">
                  <c:v>28.284542298169185</c:v>
                </c:pt>
                <c:pt idx="395">
                  <c:v>28.284542298169185</c:v>
                </c:pt>
                <c:pt idx="396">
                  <c:v>28.284542298169185</c:v>
                </c:pt>
                <c:pt idx="397">
                  <c:v>28.284542298169185</c:v>
                </c:pt>
                <c:pt idx="398">
                  <c:v>28.284542298169185</c:v>
                </c:pt>
                <c:pt idx="399">
                  <c:v>28.284542298169185</c:v>
                </c:pt>
                <c:pt idx="400">
                  <c:v>28.284542298169185</c:v>
                </c:pt>
                <c:pt idx="401">
                  <c:v>28.284542298169185</c:v>
                </c:pt>
                <c:pt idx="402">
                  <c:v>28.284542298169185</c:v>
                </c:pt>
                <c:pt idx="403">
                  <c:v>28.284542298169185</c:v>
                </c:pt>
                <c:pt idx="404">
                  <c:v>28.284542298169185</c:v>
                </c:pt>
                <c:pt idx="405">
                  <c:v>28.284542298169185</c:v>
                </c:pt>
                <c:pt idx="406">
                  <c:v>28.284542298169185</c:v>
                </c:pt>
                <c:pt idx="407">
                  <c:v>28.284542298169185</c:v>
                </c:pt>
                <c:pt idx="408">
                  <c:v>28.284542298169185</c:v>
                </c:pt>
              </c:numCache>
            </c:numRef>
          </c:xVal>
          <c:yVal>
            <c:numRef>
              <c:f>ResultsData!$H$3:$H$411</c:f>
              <c:numCache>
                <c:formatCode>0.0</c:formatCode>
                <c:ptCount val="409"/>
                <c:pt idx="0" formatCode="0.00">
                  <c:v>0</c:v>
                </c:pt>
                <c:pt idx="1">
                  <c:v>0.58333333333333337</c:v>
                </c:pt>
                <c:pt idx="2" formatCode="0.00">
                  <c:v>1.146042916521306</c:v>
                </c:pt>
                <c:pt idx="3" formatCode="0.00">
                  <c:v>1.6888579022554462</c:v>
                </c:pt>
                <c:pt idx="4" formatCode="0.00">
                  <c:v>2.2124816640336915</c:v>
                </c:pt>
                <c:pt idx="5" formatCode="0.00">
                  <c:v>2.7175927075837856</c:v>
                </c:pt>
                <c:pt idx="6" formatCode="0.00">
                  <c:v>3.2048455500632973</c:v>
                </c:pt>
                <c:pt idx="7" formatCode="0.00">
                  <c:v>3.6748715681755271</c:v>
                </c:pt>
                <c:pt idx="8" formatCode="0.00">
                  <c:v>4.1282798163002727</c:v>
                </c:pt>
                <c:pt idx="9" formatCode="0.00">
                  <c:v>4.5656578156995833</c:v>
                </c:pt>
                <c:pt idx="10" formatCode="0.00">
                  <c:v>4.9875723158211409</c:v>
                </c:pt>
                <c:pt idx="11" formatCode="0.00">
                  <c:v>5.3945700286857639</c:v>
                </c:pt>
                <c:pt idx="12" formatCode="0.00">
                  <c:v>5.787178337310638</c:v>
                </c:pt>
                <c:pt idx="13" formatCode="0.00">
                  <c:v>6.1659059790862463</c:v>
                </c:pt>
                <c:pt idx="14" formatCode="0.00">
                  <c:v>6.5312437049925025</c:v>
                </c:pt>
                <c:pt idx="15" formatCode="0.00">
                  <c:v>6.8836649155083043</c:v>
                </c:pt>
                <c:pt idx="16" formatCode="0.00">
                  <c:v>7.2236262740384998</c:v>
                </c:pt>
                <c:pt idx="17" formatCode="0.00">
                  <c:v>7.5515682986531454</c:v>
                </c:pt>
                <c:pt idx="18" formatCode="0.00">
                  <c:v>7.867915932905821</c:v>
                </c:pt>
                <c:pt idx="19" formatCode="0.00">
                  <c:v>8.1730790964706621</c:v>
                </c:pt>
                <c:pt idx="20" formatCode="0.00">
                  <c:v>8.4674532163116236</c:v>
                </c:pt>
                <c:pt idx="21" formatCode="0.00">
                  <c:v>8.7514197390722543</c:v>
                </c:pt>
                <c:pt idx="22" formatCode="0.00">
                  <c:v>9.0253466253499219</c:v>
                </c:pt>
                <c:pt idx="23" formatCode="0.00">
                  <c:v>9.2895888264949829</c:v>
                </c:pt>
                <c:pt idx="24" formatCode="0.00">
                  <c:v>9.5444887445527122</c:v>
                </c:pt>
                <c:pt idx="25" formatCode="0.00">
                  <c:v>9.7903766759439943</c:v>
                </c:pt>
                <c:pt idx="26" formatCode="0.00">
                  <c:v>10.027571239459665</c:v>
                </c:pt>
                <c:pt idx="27" formatCode="0.00">
                  <c:v>10.25637978912313</c:v>
                </c:pt>
                <c:pt idx="28" formatCode="0.00">
                  <c:v>10.477098812456228</c:v>
                </c:pt>
                <c:pt idx="29" formatCode="0.00">
                  <c:v>10.690014314664383</c:v>
                </c:pt>
                <c:pt idx="30" formatCode="0.00">
                  <c:v>10.895402189238911</c:v>
                </c:pt>
                <c:pt idx="31" formatCode="0.00">
                  <c:v>11.093528575456677</c:v>
                </c:pt>
                <c:pt idx="32" formatCode="0.00">
                  <c:v>11.284650203240343</c:v>
                </c:pt>
                <c:pt idx="33" formatCode="0.00">
                  <c:v>11.46901472582609</c:v>
                </c:pt>
                <c:pt idx="34" formatCode="0.00">
                  <c:v>11.646861040669878</c:v>
                </c:pt>
                <c:pt idx="35" formatCode="0.00">
                  <c:v>11.818419599008045</c:v>
                </c:pt>
                <c:pt idx="36" formatCode="0.00">
                  <c:v>11.983912704473417</c:v>
                </c:pt>
                <c:pt idx="37" formatCode="0.00">
                  <c:v>12.143554801153821</c:v>
                </c:pt>
                <c:pt idx="38" formatCode="0.00">
                  <c:v>12.297552751466307</c:v>
                </c:pt>
                <c:pt idx="39" formatCode="0.00">
                  <c:v>12.446106104207121</c:v>
                </c:pt>
                <c:pt idx="40" formatCode="0.00">
                  <c:v>12.589407353124766</c:v>
                </c:pt>
                <c:pt idx="41" formatCode="0.00">
                  <c:v>12.727642186351218</c:v>
                </c:pt>
                <c:pt idx="42" formatCode="0.00">
                  <c:v>12.860989727014504</c:v>
                </c:pt>
                <c:pt idx="43" formatCode="0.00">
                  <c:v>12.989622765344409</c:v>
                </c:pt>
                <c:pt idx="44" formatCode="0.00">
                  <c:v>13.113707982572105</c:v>
                </c:pt>
                <c:pt idx="45" formatCode="0.00">
                  <c:v>13.233406166913795</c:v>
                </c:pt>
                <c:pt idx="46" formatCode="0.00">
                  <c:v>13.348872421918259</c:v>
                </c:pt>
                <c:pt idx="47" formatCode="0.00">
                  <c:v>13.460256367448267</c:v>
                </c:pt>
                <c:pt idx="48" formatCode="0.00">
                  <c:v>13.567702333556305</c:v>
                </c:pt>
                <c:pt idx="49" formatCode="0.00">
                  <c:v>13.67134954750582</c:v>
                </c:pt>
                <c:pt idx="50" formatCode="0.00">
                  <c:v>13.77133231418032</c:v>
                </c:pt>
                <c:pt idx="51" formatCode="0.00">
                  <c:v>13.867780190114129</c:v>
                </c:pt>
                <c:pt idx="52" formatCode="0.00">
                  <c:v>13.960818151370265</c:v>
                </c:pt>
                <c:pt idx="53" formatCode="0.00">
                  <c:v>14.050566755483006</c:v>
                </c:pt>
                <c:pt idx="54" formatCode="0.00">
                  <c:v>14.137142297674975</c:v>
                </c:pt>
                <c:pt idx="55" formatCode="0.00">
                  <c:v>14.220656961551175</c:v>
                </c:pt>
                <c:pt idx="56" formatCode="0.00">
                  <c:v>14.301218964465221</c:v>
                </c:pt>
                <c:pt idx="57" formatCode="0.00">
                  <c:v>14.378932697746166</c:v>
                </c:pt>
                <c:pt idx="58" formatCode="0.00">
                  <c:v>14.453898861967597</c:v>
                </c:pt>
                <c:pt idx="59" formatCode="0.00">
                  <c:v>14.526214597434297</c:v>
                </c:pt>
                <c:pt idx="60" formatCode="0.00">
                  <c:v>14.595973610055553</c:v>
                </c:pt>
                <c:pt idx="61" formatCode="0.00">
                  <c:v>14.663266292768201</c:v>
                </c:pt>
                <c:pt idx="62" formatCode="0.00">
                  <c:v>14.728179842666774</c:v>
                </c:pt>
                <c:pt idx="63" formatCode="0.00">
                  <c:v>14.790798373992509</c:v>
                </c:pt>
                <c:pt idx="64" formatCode="0.00">
                  <c:v>14.851203027127617</c:v>
                </c:pt>
                <c:pt idx="65" formatCode="0.00">
                  <c:v>14.909472073736081</c:v>
                </c:pt>
                <c:pt idx="66" formatCode="0.00">
                  <c:v>14.965681018187183</c:v>
                </c:pt>
                <c:pt idx="67" formatCode="0.00">
                  <c:v>15.01990269539321</c:v>
                </c:pt>
                <c:pt idx="68" formatCode="0.00">
                  <c:v>15.072207365188106</c:v>
                </c:pt>
                <c:pt idx="69" formatCode="0.00">
                  <c:v>15.122662803369371</c:v>
                </c:pt>
                <c:pt idx="70" formatCode="0.00">
                  <c:v>15.171334389521164</c:v>
                </c:pt>
                <c:pt idx="71" formatCode="0.00">
                  <c:v>15.218285191732431</c:v>
                </c:pt>
                <c:pt idx="72" formatCode="0.00">
                  <c:v>15.263576048319818</c:v>
                </c:pt>
                <c:pt idx="73" formatCode="0.00">
                  <c:v>15.307265646661273</c:v>
                </c:pt>
                <c:pt idx="74" formatCode="0.00">
                  <c:v>15.349410599242479</c:v>
                </c:pt>
                <c:pt idx="75" formatCode="0.00">
                  <c:v>15.390065517014675</c:v>
                </c:pt>
                <c:pt idx="76" formatCode="0.00">
                  <c:v>15.429283080158902</c:v>
                </c:pt>
                <c:pt idx="77" formatCode="0.00">
                  <c:v>15.467114106348394</c:v>
                </c:pt>
                <c:pt idx="78" formatCode="0.00">
                  <c:v>15.503607616597529</c:v>
                </c:pt>
                <c:pt idx="79" formatCode="0.00">
                  <c:v>15.538810898782712</c:v>
                </c:pt>
                <c:pt idx="80" formatCode="0.00">
                  <c:v>15.572769568917465</c:v>
                </c:pt>
                <c:pt idx="81" formatCode="0.00">
                  <c:v>15.605527630261143</c:v>
                </c:pt>
                <c:pt idx="82" formatCode="0.00">
                  <c:v>15.637127530337851</c:v>
                </c:pt>
                <c:pt idx="83" formatCode="0.00">
                  <c:v>15.667610215939472</c:v>
                </c:pt>
                <c:pt idx="84" formatCode="0.00">
                  <c:v>15.697015186184053</c:v>
                </c:pt>
                <c:pt idx="85" formatCode="0.00">
                  <c:v>15.725380543698311</c:v>
                </c:pt>
                <c:pt idx="86" formatCode="0.00">
                  <c:v>15.752743043990581</c:v>
                </c:pt>
                <c:pt idx="87" formatCode="0.00">
                  <c:v>15.7791381430782</c:v>
                </c:pt>
                <c:pt idx="88" formatCode="0.00">
                  <c:v>15.804600043430998</c:v>
                </c:pt>
                <c:pt idx="89" formatCode="0.00">
                  <c:v>15.829161738290479</c:v>
                </c:pt>
                <c:pt idx="90" formatCode="0.00">
                  <c:v>15.852855054422081</c:v>
                </c:pt>
                <c:pt idx="91" formatCode="0.00">
                  <c:v>15.875710693355948</c:v>
                </c:pt>
                <c:pt idx="92" formatCode="0.00">
                  <c:v>15.897758271169613</c:v>
                </c:pt>
                <c:pt idx="93" formatCode="0.00">
                  <c:v>15.91902635686418</c:v>
                </c:pt>
                <c:pt idx="94" formatCode="0.00">
                  <c:v>15.939542509383717</c:v>
                </c:pt>
                <c:pt idx="95" formatCode="0.00">
                  <c:v>15.959333313325812</c:v>
                </c:pt>
                <c:pt idx="96" formatCode="0.00">
                  <c:v>15.978424413389602</c:v>
                </c:pt>
                <c:pt idx="97" formatCode="0.00">
                  <c:v>15.996840547605879</c:v>
                </c:pt>
                <c:pt idx="98" formatCode="0.00">
                  <c:v>16.014605579392352</c:v>
                </c:pt>
                <c:pt idx="99" formatCode="0.00">
                  <c:v>16.03174252847559</c:v>
                </c:pt>
                <c:pt idx="100" formatCode="0.00">
                  <c:v>16.048273600719718</c:v>
                </c:pt>
                <c:pt idx="101" formatCode="0.00">
                  <c:v>16.064220216900534</c:v>
                </c:pt>
                <c:pt idx="102" formatCode="0.00">
                  <c:v>16.079603040462302</c:v>
                </c:pt>
                <c:pt idx="103" formatCode="0.00">
                  <c:v>16.09444200429321</c:v>
                </c:pt>
                <c:pt idx="104" formatCode="0.00">
                  <c:v>16.10875633655418</c:v>
                </c:pt>
                <c:pt idx="105" formatCode="0.00">
                  <c:v>16.1225645855945</c:v>
                </c:pt>
                <c:pt idx="106" formatCode="0.00">
                  <c:v>16.135884643986554</c:v>
                </c:pt>
                <c:pt idx="107" formatCode="0.00">
                  <c:v>16.148733771710841</c:v>
                </c:pt>
                <c:pt idx="108" formatCode="0.00">
                  <c:v>16.161128618521232</c:v>
                </c:pt>
                <c:pt idx="109" formatCode="0.00">
                  <c:v>16.173085245519555</c:v>
                </c:pt>
                <c:pt idx="110" formatCode="0.00">
                  <c:v>16.184619145967375</c:v>
                </c:pt>
                <c:pt idx="111" formatCode="0.00">
                  <c:v>16.195745265361985</c:v>
                </c:pt>
                <c:pt idx="112" formatCode="0.00">
                  <c:v>16.206478020802628</c:v>
                </c:pt>
                <c:pt idx="113" formatCode="0.00">
                  <c:v>16.216831319671989</c:v>
                </c:pt>
                <c:pt idx="114" formatCode="0.00">
                  <c:v>16.226818577657244</c:v>
                </c:pt>
                <c:pt idx="115" formatCode="0.00">
                  <c:v>16.236452736133941</c:v>
                </c:pt>
                <c:pt idx="116" formatCode="0.00">
                  <c:v>16.245746278935297</c:v>
                </c:pt>
                <c:pt idx="117" formatCode="0.00">
                  <c:v>16.254711248528594</c:v>
                </c:pt>
                <c:pt idx="118" formatCode="0.00">
                  <c:v>16.263359261619684</c:v>
                </c:pt>
                <c:pt idx="119" formatCode="0.00">
                  <c:v>16.271701524205785</c:v>
                </c:pt>
                <c:pt idx="120" formatCode="0.00">
                  <c:v>16.279748846096076</c:v>
                </c:pt>
                <c:pt idx="121" formatCode="0.00">
                  <c:v>16.28751165491893</c:v>
                </c:pt>
                <c:pt idx="122" formatCode="0.00">
                  <c:v>16.29500000963392</c:v>
                </c:pt>
                <c:pt idx="123" formatCode="0.00">
                  <c:v>16.302223613566092</c:v>
                </c:pt>
                <c:pt idx="124" formatCode="0.00">
                  <c:v>16.30919182697944</c:v>
                </c:pt>
                <c:pt idx="125" formatCode="0.00">
                  <c:v>16.315913679205828</c:v>
                </c:pt>
                <c:pt idx="126" formatCode="0.00">
                  <c:v>16.322397880345076</c:v>
                </c:pt>
                <c:pt idx="127" formatCode="0.00">
                  <c:v>16.328652832551427</c:v>
                </c:pt>
                <c:pt idx="128" formatCode="0.00">
                  <c:v>16.334686640920964</c:v>
                </c:pt>
                <c:pt idx="129" formatCode="0.00">
                  <c:v>16.340507123994094</c:v>
                </c:pt>
                <c:pt idx="130" formatCode="0.00">
                  <c:v>16.346121823886723</c:v>
                </c:pt>
                <c:pt idx="131" formatCode="0.00">
                  <c:v>16.351538016063248</c:v>
                </c:pt>
                <c:pt idx="132" formatCode="0.00">
                  <c:v>16.356762718764024</c:v>
                </c:pt>
                <c:pt idx="133" formatCode="0.00">
                  <c:v>16.361802702099514</c:v>
                </c:pt>
                <c:pt idx="134" formatCode="0.00">
                  <c:v>16.366664496822921</c:v>
                </c:pt>
                <c:pt idx="135" formatCode="0.00">
                  <c:v>16.371354402792669</c:v>
                </c:pt>
                <c:pt idx="136" formatCode="0.00">
                  <c:v>16.375878497135687</c:v>
                </c:pt>
                <c:pt idx="137" formatCode="0.00">
                  <c:v>16.380242642122081</c:v>
                </c:pt>
                <c:pt idx="138" formatCode="0.00">
                  <c:v>16.384452492761394</c:v>
                </c:pt>
                <c:pt idx="139" formatCode="0.00">
                  <c:v>16.388513504130305</c:v>
                </c:pt>
                <c:pt idx="140" formatCode="0.00">
                  <c:v>16.392430938441258</c:v>
                </c:pt>
                <c:pt idx="141" formatCode="0.00">
                  <c:v>16.396209871861167</c:v>
                </c:pt>
                <c:pt idx="142" formatCode="0.00">
                  <c:v>16.399855201089075</c:v>
                </c:pt>
                <c:pt idx="143" formatCode="0.00">
                  <c:v>16.403371649701221</c:v>
                </c:pt>
                <c:pt idx="144" formatCode="0.00">
                  <c:v>16.406763774271809</c:v>
                </c:pt>
                <c:pt idx="145" formatCode="0.00">
                  <c:v>16.410035970277359</c:v>
                </c:pt>
                <c:pt idx="146" formatCode="0.00">
                  <c:v>16.413192477792318</c:v>
                </c:pt>
                <c:pt idx="147" formatCode="0.00">
                  <c:v>16.416237386983298</c:v>
                </c:pt>
                <c:pt idx="148" formatCode="0.00">
                  <c:v>16.419174643409072</c:v>
                </c:pt>
                <c:pt idx="149" formatCode="0.00">
                  <c:v>16.422008053133183</c:v>
                </c:pt>
                <c:pt idx="150" formatCode="0.00">
                  <c:v>16.424741287655792</c:v>
                </c:pt>
                <c:pt idx="151" formatCode="0.00">
                  <c:v>16.427377888671174</c:v>
                </c:pt>
                <c:pt idx="152" formatCode="0.00">
                  <c:v>16.429921272656998</c:v>
                </c:pt>
                <c:pt idx="153" formatCode="0.00">
                  <c:v>16.432374735301366</c:v>
                </c:pt>
                <c:pt idx="154" formatCode="0.00">
                  <c:v>16.434741455773334</c:v>
                </c:pt>
                <c:pt idx="155" formatCode="0.00">
                  <c:v>16.437024500842426</c:v>
                </c:pt>
                <c:pt idx="156" formatCode="0.00">
                  <c:v>16.439226828852529</c:v>
                </c:pt>
                <c:pt idx="157" formatCode="0.00">
                  <c:v>16.441351293555289</c:v>
                </c:pt>
                <c:pt idx="158" formatCode="0.00">
                  <c:v>16.443400647807952</c:v>
                </c:pt>
                <c:pt idx="159" formatCode="0.00">
                  <c:v>16.445377547140502</c:v>
                </c:pt>
                <c:pt idx="160" formatCode="0.00">
                  <c:v>16.447284553196656</c:v>
                </c:pt>
                <c:pt idx="161" formatCode="0.00">
                  <c:v>16.449124137053222</c:v>
                </c:pt>
                <c:pt idx="162" formatCode="0.00">
                  <c:v>16.450898682422078</c:v>
                </c:pt>
                <c:pt idx="163" formatCode="0.00">
                  <c:v>16.452610488738976</c:v>
                </c:pt>
                <c:pt idx="164" formatCode="0.00">
                  <c:v>16.454261774143117</c:v>
                </c:pt>
                <c:pt idx="165" formatCode="0.00">
                  <c:v>16.455854678351379</c:v>
                </c:pt>
                <c:pt idx="166" formatCode="0.00">
                  <c:v>16.457391265430964</c:v>
                </c:pt>
                <c:pt idx="167" formatCode="0.00">
                  <c:v>16.458873526473965</c:v>
                </c:pt>
                <c:pt idx="168" formatCode="0.00">
                  <c:v>16.460303382177425</c:v>
                </c:pt>
                <c:pt idx="169" formatCode="0.00">
                  <c:v>16.461682685332132</c:v>
                </c:pt>
                <c:pt idx="170" formatCode="0.00">
                  <c:v>16.463013223223459</c:v>
                </c:pt>
                <c:pt idx="171" formatCode="0.00">
                  <c:v>16.464296719947306</c:v>
                </c:pt>
                <c:pt idx="172" formatCode="0.00">
                  <c:v>16.465534838644164</c:v>
                </c:pt>
                <c:pt idx="173" formatCode="0.00">
                  <c:v>16.466729183654184</c:v>
                </c:pt>
                <c:pt idx="174" formatCode="0.00">
                  <c:v>16.467881302596076</c:v>
                </c:pt>
                <c:pt idx="175" formatCode="0.00">
                  <c:v>16.468992688372495</c:v>
                </c:pt>
                <c:pt idx="176" formatCode="0.00">
                  <c:v>16.470064781104512</c:v>
                </c:pt>
                <c:pt idx="177" formatCode="0.00">
                  <c:v>16.471098969997715</c:v>
                </c:pt>
                <c:pt idx="178" formatCode="0.00">
                  <c:v>16.472096595142347</c:v>
                </c:pt>
                <c:pt idx="179" formatCode="0.00">
                  <c:v>16.47305894924974</c:v>
                </c:pt>
                <c:pt idx="180" formatCode="0.00">
                  <c:v>16.473987279327424</c:v>
                </c:pt>
                <c:pt idx="181" formatCode="0.00">
                  <c:v>16.474882788294984</c:v>
                </c:pt>
                <c:pt idx="182" formatCode="0.00">
                  <c:v>16.47574663654277</c:v>
                </c:pt>
                <c:pt idx="183" formatCode="0.00">
                  <c:v>16.476579943435539</c:v>
                </c:pt>
                <c:pt idx="184" formatCode="0.00">
                  <c:v>16.477383788762907</c:v>
                </c:pt>
                <c:pt idx="185" formatCode="0.00">
                  <c:v>16.478159214138529</c:v>
                </c:pt>
                <c:pt idx="186" formatCode="0.00">
                  <c:v>16.4789072243498</c:v>
                </c:pt>
                <c:pt idx="187" formatCode="0.00">
                  <c:v>16.479628788659866</c:v>
                </c:pt>
                <c:pt idx="188" formatCode="0.00">
                  <c:v>16.48032484206357</c:v>
                </c:pt>
                <c:pt idx="189" formatCode="0.00">
                  <c:v>16.48099628649901</c:v>
                </c:pt>
                <c:pt idx="190" formatCode="0.00">
                  <c:v>16.48164399201627</c:v>
                </c:pt>
                <c:pt idx="191" formatCode="0.00">
                  <c:v>16.482268797904805</c:v>
                </c:pt>
                <c:pt idx="192" formatCode="0.00">
                  <c:v>16.482871513780996</c:v>
                </c:pt>
                <c:pt idx="193" formatCode="0.00">
                  <c:v>16.483452920637234</c:v>
                </c:pt>
                <c:pt idx="194" formatCode="0.00">
                  <c:v>16.484013771853924</c:v>
                </c:pt>
                <c:pt idx="195" formatCode="0.00">
                  <c:v>16.484554794175708</c:v>
                </c:pt>
                <c:pt idx="196" formatCode="0.00">
                  <c:v>16.485076688653169</c:v>
                </c:pt>
                <c:pt idx="197" formatCode="0.00">
                  <c:v>16.485580131551252</c:v>
                </c:pt>
                <c:pt idx="198" formatCode="0.00">
                  <c:v>16.486065775225548</c:v>
                </c:pt>
                <c:pt idx="199" formatCode="0.00">
                  <c:v>16.486534248967619</c:v>
                </c:pt>
                <c:pt idx="200" formatCode="0.00">
                  <c:v>16.486986159820422</c:v>
                </c:pt>
                <c:pt idx="201" formatCode="0.00">
                  <c:v>16.487422093364909</c:v>
                </c:pt>
                <c:pt idx="202" formatCode="0.00">
                  <c:v>16.487842614478826</c:v>
                </c:pt>
                <c:pt idx="203" formatCode="0.00">
                  <c:v>16.488248268068652</c:v>
                </c:pt>
                <c:pt idx="204" formatCode="0.00">
                  <c:v>16.488639579775711</c:v>
                </c:pt>
                <c:pt idx="205" formatCode="0.00">
                  <c:v>16.489017056657268</c:v>
                </c:pt>
                <c:pt idx="206" formatCode="0.00">
                  <c:v>16.489381187843584</c:v>
                </c:pt>
                <c:pt idx="207" formatCode="0.00">
                  <c:v>16.489732445171718</c:v>
                </c:pt>
                <c:pt idx="208" formatCode="0.00">
                  <c:v>16.490071283796926</c:v>
                </c:pt>
                <c:pt idx="209" formatCode="0.00">
                  <c:v>16.490398142782453</c:v>
                </c:pt>
                <c:pt idx="210" formatCode="0.00">
                  <c:v>16.490713445668469</c:v>
                </c:pt>
                <c:pt idx="211" formatCode="0.00">
                  <c:v>16.491017601020872</c:v>
                </c:pt>
                <c:pt idx="212" formatCode="0.00">
                  <c:v>16.49131100296071</c:v>
                </c:pt>
                <c:pt idx="213" formatCode="0.00">
                  <c:v>16.491594031674893</c:v>
                </c:pt>
                <c:pt idx="214" formatCode="0.00">
                  <c:v>16.49186705390882</c:v>
                </c:pt>
                <c:pt idx="215" formatCode="0.00">
                  <c:v>16.492130423441598</c:v>
                </c:pt>
                <c:pt idx="216" formatCode="0.00">
                  <c:v>16.49238448154448</c:v>
                </c:pt>
                <c:pt idx="217" formatCode="0.00">
                  <c:v>16.492629557423072</c:v>
                </c:pt>
                <c:pt idx="218" formatCode="0.00">
                  <c:v>16.492865968643912</c:v>
                </c:pt>
                <c:pt idx="219" formatCode="0.00">
                  <c:v>16.493094021545978</c:v>
                </c:pt>
                <c:pt idx="220" formatCode="0.00">
                  <c:v>16.493314011637636</c:v>
                </c:pt>
                <c:pt idx="221" formatCode="0.00">
                  <c:v>16.493526223979551</c:v>
                </c:pt>
                <c:pt idx="222" formatCode="0.00">
                  <c:v>16.493730933554065</c:v>
                </c:pt>
                <c:pt idx="223" formatCode="0.00">
                  <c:v>16.493928405621521</c:v>
                </c:pt>
                <c:pt idx="224" formatCode="0.00">
                  <c:v>16.494118896063984</c:v>
                </c:pt>
                <c:pt idx="225" formatCode="0.00">
                  <c:v>16.494302651716804</c:v>
                </c:pt>
                <c:pt idx="226" formatCode="0.00">
                  <c:v>16.494479910688472</c:v>
                </c:pt>
                <c:pt idx="227" formatCode="0.00">
                  <c:v>16.49465090266915</c:v>
                </c:pt>
                <c:pt idx="228" formatCode="0.00">
                  <c:v>16.494815849228313</c:v>
                </c:pt>
                <c:pt idx="229" formatCode="0.00">
                  <c:v>16.494974964101836</c:v>
                </c:pt>
                <c:pt idx="230" formatCode="0.00">
                  <c:v>16.495128453468965</c:v>
                </c:pt>
                <c:pt idx="231" formatCode="0.00">
                  <c:v>16.49527651621948</c:v>
                </c:pt>
                <c:pt idx="232" formatCode="0.00">
                  <c:v>16.495419344211417</c:v>
                </c:pt>
                <c:pt idx="233" formatCode="0.00">
                  <c:v>16.49555712251966</c:v>
                </c:pt>
                <c:pt idx="234" formatCode="0.00">
                  <c:v>16.495690029675782</c:v>
                </c:pt>
                <c:pt idx="235" formatCode="0.00">
                  <c:v>16.495818237899364</c:v>
                </c:pt>
                <c:pt idx="236" formatCode="0.00">
                  <c:v>16.495941913321172</c:v>
                </c:pt>
                <c:pt idx="237" formatCode="0.00">
                  <c:v>16.496061216198409</c:v>
                </c:pt>
                <c:pt idx="238" formatCode="0.00">
                  <c:v>16.496176301122393</c:v>
                </c:pt>
                <c:pt idx="239" formatCode="0.00">
                  <c:v>16.496287317218858</c:v>
                </c:pt>
                <c:pt idx="240" formatCode="0.00">
                  <c:v>16.496394408341207</c:v>
                </c:pt>
                <c:pt idx="241" formatCode="0.00">
                  <c:v>16.4964977132569</c:v>
                </c:pt>
                <c:pt idx="242" formatCode="0.00">
                  <c:v>16.49659736582727</c:v>
                </c:pt>
                <c:pt idx="243" formatCode="0.00">
                  <c:v>16.496693495180992</c:v>
                </c:pt>
                <c:pt idx="244" formatCode="0.00">
                  <c:v>16.49678622588139</c:v>
                </c:pt>
                <c:pt idx="245" formatCode="0.00">
                  <c:v>16.496875678087854</c:v>
                </c:pt>
                <c:pt idx="246" formatCode="0.00">
                  <c:v>16.496961967711535</c:v>
                </c:pt>
                <c:pt idx="247" formatCode="0.00">
                  <c:v>16.497045206565549</c:v>
                </c:pt>
                <c:pt idx="248" formatCode="0.00">
                  <c:v>16.497125502509856</c:v>
                </c:pt>
                <c:pt idx="249" formatCode="0.00">
                  <c:v>16.497202959591036</c:v>
                </c:pt>
                <c:pt idx="250" formatCode="0.00">
                  <c:v>16.497277678177088</c:v>
                </c:pt>
                <c:pt idx="251" formatCode="0.00">
                  <c:v>16.497349755087512</c:v>
                </c:pt>
                <c:pt idx="252" formatCode="0.00">
                  <c:v>16.497419283718749</c:v>
                </c:pt>
                <c:pt idx="253" formatCode="0.00">
                  <c:v>16.497486354165215</c:v>
                </c:pt>
                <c:pt idx="254" formatCode="0.00">
                  <c:v>16.497551053336025</c:v>
                </c:pt>
                <c:pt idx="255" formatCode="0.00">
                  <c:v>16.497613465067637</c:v>
                </c:pt>
                <c:pt idx="256" formatCode="0.00">
                  <c:v>16.497673670232462</c:v>
                </c:pt>
                <c:pt idx="257" formatCode="0.00">
                  <c:v>16.497731746843669</c:v>
                </c:pt>
                <c:pt idx="258" formatCode="0.00">
                  <c:v>16.497787770156275</c:v>
                </c:pt>
                <c:pt idx="259" formatCode="0.00">
                  <c:v>16.497841812764651</c:v>
                </c:pt>
                <c:pt idx="260" formatCode="0.00">
                  <c:v>16.497893944696592</c:v>
                </c:pt>
                <c:pt idx="261" formatCode="0.00">
                  <c:v>16.497944233504064</c:v>
                </c:pt>
                <c:pt idx="262" formatCode="0.00">
                  <c:v>16.497992744350739</c:v>
                </c:pt>
                <c:pt idx="263" formatCode="0.00">
                  <c:v>16.498039540096418</c:v>
                </c:pt>
                <c:pt idx="264" formatCode="0.00">
                  <c:v>16.498084681378497</c:v>
                </c:pt>
                <c:pt idx="265" formatCode="0.00">
                  <c:v>16.498128226690536</c:v>
                </c:pt>
                <c:pt idx="266" formatCode="0.00">
                  <c:v>16.498170232458055</c:v>
                </c:pt>
                <c:pt idx="267" formatCode="0.00">
                  <c:v>16.498210753111653</c:v>
                </c:pt>
                <c:pt idx="268" formatCode="0.00">
                  <c:v>16.498249841157531</c:v>
                </c:pt>
                <c:pt idx="269" formatCode="0.00">
                  <c:v>16.498287547245539</c:v>
                </c:pt>
                <c:pt idx="270" formatCode="0.00">
                  <c:v>16.498323920234796</c:v>
                </c:pt>
                <c:pt idx="271" formatCode="0.00">
                  <c:v>16.498359007257008</c:v>
                </c:pt>
                <c:pt idx="272" formatCode="0.00">
                  <c:v>16.498392853777542</c:v>
                </c:pt>
                <c:pt idx="273" formatCode="0.00">
                  <c:v>16.498425503654335</c:v>
                </c:pt>
                <c:pt idx="274" formatCode="0.00">
                  <c:v>16.498456999194726</c:v>
                </c:pt>
                <c:pt idx="275" formatCode="0.00">
                  <c:v>16.498487381210278</c:v>
                </c:pt>
                <c:pt idx="276" formatCode="0.00">
                  <c:v>16.498516689069664</c:v>
                </c:pt>
                <c:pt idx="277" formatCode="0.00">
                  <c:v>16.498544960749669</c:v>
                </c:pt>
                <c:pt idx="278" formatCode="0.00">
                  <c:v>16.498572232884424</c:v>
                </c:pt>
                <c:pt idx="279" formatCode="0.00">
                  <c:v>16.498598540812846</c:v>
                </c:pt>
                <c:pt idx="280" formatCode="0.00">
                  <c:v>16.498623918624453</c:v>
                </c:pt>
                <c:pt idx="281" formatCode="0.00">
                  <c:v>16.498648399203525</c:v>
                </c:pt>
                <c:pt idx="282" formatCode="0.00">
                  <c:v>16.498672014271719</c:v>
                </c:pt>
                <c:pt idx="283" formatCode="0.00">
                  <c:v>16.49869479442917</c:v>
                </c:pt>
                <c:pt idx="284" formatCode="0.00">
                  <c:v>16.49871676919415</c:v>
                </c:pt>
                <c:pt idx="285" formatCode="0.00">
                  <c:v>16.498737967041308</c:v>
                </c:pt>
                <c:pt idx="286" formatCode="0.00">
                  <c:v>16.498758415438576</c:v>
                </c:pt>
                <c:pt idx="287" formatCode="0.00">
                  <c:v>16.498778140882752</c:v>
                </c:pt>
                <c:pt idx="288" formatCode="0.00">
                  <c:v>16.498797168933844</c:v>
                </c:pt>
                <c:pt idx="289" formatCode="0.00">
                  <c:v>16.498815524248187</c:v>
                </c:pt>
                <c:pt idx="290" formatCode="0.00">
                  <c:v>16.498833230610384</c:v>
                </c:pt>
                <c:pt idx="291" formatCode="0.00">
                  <c:v>16.498850310964141</c:v>
                </c:pt>
                <c:pt idx="292" formatCode="0.00">
                  <c:v>16.498866787441987</c:v>
                </c:pt>
                <c:pt idx="293" formatCode="0.00">
                  <c:v>16.498882681393955</c:v>
                </c:pt>
                <c:pt idx="294" formatCode="0.00">
                  <c:v>16.498898013415246</c:v>
                </c:pt>
                <c:pt idx="295" formatCode="0.00">
                  <c:v>16.498912803372921</c:v>
                </c:pt>
                <c:pt idx="296" formatCode="0.00">
                  <c:v>16.498927070431638</c:v>
                </c:pt>
                <c:pt idx="297" formatCode="0.00">
                  <c:v>16.498940833078493</c:v>
                </c:pt>
                <c:pt idx="298" formatCode="0.00">
                  <c:v>16.498954109146961</c:v>
                </c:pt>
                <c:pt idx="299" formatCode="0.00">
                  <c:v>16.498966915840029</c:v>
                </c:pt>
                <c:pt idx="300" formatCode="0.00">
                  <c:v>16.498979269752461</c:v>
                </c:pt>
                <c:pt idx="301" formatCode="0.00">
                  <c:v>16.498991186892315</c:v>
                </c:pt>
                <c:pt idx="302" formatCode="0.00">
                  <c:v>16.499002682701686</c:v>
                </c:pt>
                <c:pt idx="303" formatCode="0.00">
                  <c:v>16.499013772076712</c:v>
                </c:pt>
                <c:pt idx="304" formatCode="0.00">
                  <c:v>16.499024469386882</c:v>
                </c:pt>
                <c:pt idx="305" formatCode="0.00">
                  <c:v>16.499034788493649</c:v>
                </c:pt>
                <c:pt idx="306" formatCode="0.00">
                  <c:v>16.499044742768394</c:v>
                </c:pt>
                <c:pt idx="307" formatCode="0.00">
                  <c:v>16.499054345109752</c:v>
                </c:pt>
                <c:pt idx="308" formatCode="0.00">
                  <c:v>16.499063607960331</c:v>
                </c:pt>
                <c:pt idx="309" formatCode="0.00">
                  <c:v>16.499072543322821</c:v>
                </c:pt>
                <c:pt idx="310" formatCode="0.00">
                  <c:v>16.499081162775571</c:v>
                </c:pt>
                <c:pt idx="311" formatCode="0.00">
                  <c:v>16.499089477487566</c:v>
                </c:pt>
                <c:pt idx="312" formatCode="0.00">
                  <c:v>16.499097498232917</c:v>
                </c:pt>
                <c:pt idx="313" formatCode="0.00">
                  <c:v>16.499105235404812</c:v>
                </c:pt>
                <c:pt idx="314" formatCode="0.00">
                  <c:v>16.499112699028995</c:v>
                </c:pt>
                <c:pt idx="315" formatCode="0.00">
                  <c:v>16.499119898776744</c:v>
                </c:pt>
                <c:pt idx="316" formatCode="0.00">
                  <c:v>16.499126843977407</c:v>
                </c:pt>
                <c:pt idx="317" formatCode="0.00">
                  <c:v>16.499133543630499</c:v>
                </c:pt>
                <c:pt idx="318" formatCode="0.00">
                  <c:v>16.499140006417356</c:v>
                </c:pt>
                <c:pt idx="319" formatCode="0.00">
                  <c:v>16.499146240712381</c:v>
                </c:pt>
                <c:pt idx="320" formatCode="0.00">
                  <c:v>16.499152254593902</c:v>
                </c:pt>
                <c:pt idx="321" formatCode="0.00">
                  <c:v>16.49915805585464</c:v>
                </c:pt>
                <c:pt idx="322" formatCode="0.00">
                  <c:v>16.499163652011802</c:v>
                </c:pt>
                <c:pt idx="323" formatCode="0.00">
                  <c:v>16.49916905031683</c:v>
                </c:pt>
                <c:pt idx="324" formatCode="0.00">
                  <c:v>16.499174257764782</c:v>
                </c:pt>
                <c:pt idx="325" formatCode="0.00">
                  <c:v>16.499179281103409</c:v>
                </c:pt>
                <c:pt idx="326" formatCode="0.00">
                  <c:v>16.499184126841897</c:v>
                </c:pt>
                <c:pt idx="327" formatCode="0.00">
                  <c:v>16.499188801259301</c:v>
                </c:pt>
                <c:pt idx="328" formatCode="0.00">
                  <c:v>16.499193310412679</c:v>
                </c:pt>
                <c:pt idx="329" formatCode="0.00">
                  <c:v>16.499197660144937</c:v>
                </c:pt>
                <c:pt idx="330" formatCode="0.00">
                  <c:v>16.499201856092409</c:v>
                </c:pt>
                <c:pt idx="331" formatCode="0.00">
                  <c:v>16.499205903692157</c:v>
                </c:pt>
                <c:pt idx="332" formatCode="0.00">
                  <c:v>16.499209808189015</c:v>
                </c:pt>
                <c:pt idx="333" formatCode="0.00">
                  <c:v>16.499213574642386</c:v>
                </c:pt>
                <c:pt idx="334" formatCode="0.00">
                  <c:v>16.499217207932798</c:v>
                </c:pt>
                <c:pt idx="335" formatCode="0.00">
                  <c:v>16.499220712768224</c:v>
                </c:pt>
                <c:pt idx="336" formatCode="0.00">
                  <c:v>16.499224093690195</c:v>
                </c:pt>
                <c:pt idx="337" formatCode="0.00">
                  <c:v>16.499227355079668</c:v>
                </c:pt>
                <c:pt idx="338" formatCode="0.00">
                  <c:v>16.499230501162714</c:v>
                </c:pt>
                <c:pt idx="339" formatCode="0.00">
                  <c:v>16.499233536015993</c:v>
                </c:pt>
                <c:pt idx="340" formatCode="0.00">
                  <c:v>16.499236463572032</c:v>
                </c:pt>
                <c:pt idx="341" formatCode="0.00">
                  <c:v>16.499239287624331</c:v>
                </c:pt>
                <c:pt idx="342" formatCode="0.00">
                  <c:v>16.499242011832258</c:v>
                </c:pt>
                <c:pt idx="343" formatCode="0.00">
                  <c:v>16.499244639725816</c:v>
                </c:pt>
                <c:pt idx="344" formatCode="0.00">
                  <c:v>16.499247174710195</c:v>
                </c:pt>
                <c:pt idx="345" formatCode="0.00">
                  <c:v>16.499249620070199</c:v>
                </c:pt>
                <c:pt idx="346" formatCode="0.00">
                  <c:v>16.499251978974502</c:v>
                </c:pt>
                <c:pt idx="347" formatCode="0.00">
                  <c:v>16.499254254479744</c:v>
                </c:pt>
                <c:pt idx="348" formatCode="0.00">
                  <c:v>16.499256449534496</c:v>
                </c:pt>
                <c:pt idx="349" formatCode="0.00">
                  <c:v>16.499258566983087</c:v>
                </c:pt>
                <c:pt idx="350" formatCode="0.00">
                  <c:v>16.49926060956928</c:v>
                </c:pt>
                <c:pt idx="351" formatCode="0.00">
                  <c:v>16.499262579939838</c:v>
                </c:pt>
                <c:pt idx="352" formatCode="0.00">
                  <c:v>16.499264480647945</c:v>
                </c:pt>
                <c:pt idx="353" formatCode="0.00">
                  <c:v>16.499266314156518</c:v>
                </c:pt>
                <c:pt idx="354" formatCode="0.00">
                  <c:v>16.499268082841397</c:v>
                </c:pt>
                <c:pt idx="355" formatCode="0.00">
                  <c:v>16.499269788994418</c:v>
                </c:pt>
                <c:pt idx="356" formatCode="0.00">
                  <c:v>16.499271434826401</c:v>
                </c:pt>
                <c:pt idx="357" formatCode="0.00">
                  <c:v>16.499273022469993</c:v>
                </c:pt>
                <c:pt idx="358" formatCode="0.00">
                  <c:v>16.499274553982442</c:v>
                </c:pt>
                <c:pt idx="359" formatCode="0.00">
                  <c:v>16.49927603134827</c:v>
                </c:pt>
                <c:pt idx="360" formatCode="0.00">
                  <c:v>16.499277456481828</c:v>
                </c:pt>
                <c:pt idx="361" formatCode="0.00">
                  <c:v>16.499278831229791</c:v>
                </c:pt>
                <c:pt idx="362" formatCode="0.00">
                  <c:v>16.499280157373537</c:v>
                </c:pt>
                <c:pt idx="363" formatCode="0.00">
                  <c:v>16.499281436631474</c:v>
                </c:pt>
                <c:pt idx="364" formatCode="0.00">
                  <c:v>16.499282670661245</c:v>
                </c:pt>
                <c:pt idx="365" formatCode="0.00">
                  <c:v>16.49928386106189</c:v>
                </c:pt>
                <c:pt idx="366" formatCode="0.00">
                  <c:v>16.499285009375921</c:v>
                </c:pt>
                <c:pt idx="367" formatCode="0.00">
                  <c:v>16.499286117091309</c:v>
                </c:pt>
                <c:pt idx="368" formatCode="0.00">
                  <c:v>16.499287185643418</c:v>
                </c:pt>
                <c:pt idx="369" formatCode="0.00">
                  <c:v>16.499288216416868</c:v>
                </c:pt>
                <c:pt idx="370" formatCode="0.00">
                  <c:v>16.499289210747325</c:v>
                </c:pt>
                <c:pt idx="371" formatCode="0.00">
                  <c:v>16.499290169923228</c:v>
                </c:pt>
                <c:pt idx="372" formatCode="0.00">
                  <c:v>16.499291095187466</c:v>
                </c:pt>
                <c:pt idx="373" formatCode="0.00">
                  <c:v>16.499291987738985</c:v>
                </c:pt>
                <c:pt idx="374" formatCode="0.00">
                  <c:v>16.499292848734346</c:v>
                </c:pt>
                <c:pt idx="375" formatCode="0.00">
                  <c:v>16.499293679289217</c:v>
                </c:pt>
                <c:pt idx="376" formatCode="0.00">
                  <c:v>16.499294480479819</c:v>
                </c:pt>
                <c:pt idx="377" formatCode="0.00">
                  <c:v>16.499295253344329</c:v>
                </c:pt>
                <c:pt idx="378" formatCode="0.00">
                  <c:v>16.499295998884214</c:v>
                </c:pt>
                <c:pt idx="379" formatCode="0.00">
                  <c:v>16.499296718065537</c:v>
                </c:pt>
                <c:pt idx="380" formatCode="0.00">
                  <c:v>16.499297411820201</c:v>
                </c:pt>
                <c:pt idx="381" formatCode="0.00">
                  <c:v>16.499298081047172</c:v>
                </c:pt>
                <c:pt idx="382" formatCode="0.00">
                  <c:v>16.49929872661362</c:v>
                </c:pt>
                <c:pt idx="383" formatCode="0.00">
                  <c:v>16.499299349356065</c:v>
                </c:pt>
                <c:pt idx="384" formatCode="0.00">
                  <c:v>16.499299950081451</c:v>
                </c:pt>
                <c:pt idx="385" formatCode="0.00">
                  <c:v>16.499300529568192</c:v>
                </c:pt>
                <c:pt idx="386" formatCode="0.00">
                  <c:v>16.499301088567179</c:v>
                </c:pt>
                <c:pt idx="387" formatCode="0.00">
                  <c:v>16.499301627802755</c:v>
                </c:pt>
                <c:pt idx="388" formatCode="0.00">
                  <c:v>16.499302147973658</c:v>
                </c:pt>
                <c:pt idx="389" formatCode="0.00">
                  <c:v>16.499302649753918</c:v>
                </c:pt>
                <c:pt idx="390" formatCode="0.00">
                  <c:v>16.499303133793738</c:v>
                </c:pt>
                <c:pt idx="391" formatCode="0.00">
                  <c:v>16.499303600720332</c:v>
                </c:pt>
                <c:pt idx="392" formatCode="0.00">
                  <c:v>16.499304051138736</c:v>
                </c:pt>
                <c:pt idx="393" formatCode="0.00">
                  <c:v>16.499304485632596</c:v>
                </c:pt>
                <c:pt idx="394" formatCode="0.00">
                  <c:v>16.499304904764923</c:v>
                </c:pt>
                <c:pt idx="395" formatCode="0.00">
                  <c:v>16.499305309078828</c:v>
                </c:pt>
                <c:pt idx="396" formatCode="0.00">
                  <c:v>16.499305699098215</c:v>
                </c:pt>
                <c:pt idx="397" formatCode="0.00">
                  <c:v>16.499306075328469</c:v>
                </c:pt>
                <c:pt idx="398" formatCode="0.00">
                  <c:v>16.499306438257101</c:v>
                </c:pt>
                <c:pt idx="399" formatCode="0.00">
                  <c:v>16.499306788354392</c:v>
                </c:pt>
                <c:pt idx="400" formatCode="0.00">
                  <c:v>16.499307126073994</c:v>
                </c:pt>
                <c:pt idx="401" formatCode="0.00">
                  <c:v>16.499307451853518</c:v>
                </c:pt>
                <c:pt idx="402" formatCode="0.00">
                  <c:v>16.499307766115106</c:v>
                </c:pt>
                <c:pt idx="403" formatCode="0.00">
                  <c:v>16.499308069265975</c:v>
                </c:pt>
                <c:pt idx="404" formatCode="0.00">
                  <c:v>16.499308361698944</c:v>
                </c:pt>
                <c:pt idx="405" formatCode="0.00">
                  <c:v>16.499308643792947</c:v>
                </c:pt>
                <c:pt idx="406" formatCode="0.00">
                  <c:v>16.499308915913517</c:v>
                </c:pt>
                <c:pt idx="407" formatCode="0.00">
                  <c:v>16.499309178413263</c:v>
                </c:pt>
                <c:pt idx="408" formatCode="0.00">
                  <c:v>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73216"/>
        <c:axId val="118239232"/>
      </c:scatterChart>
      <c:valAx>
        <c:axId val="118073216"/>
        <c:scaling>
          <c:orientation val="minMax"/>
          <c:max val="264"/>
        </c:scaling>
        <c:delete val="0"/>
        <c:axPos val="b"/>
        <c:title>
          <c:tx>
            <c:rich>
              <a:bodyPr/>
              <a:lstStyle/>
              <a:p>
                <a:pPr>
                  <a:defRPr sz="1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 </a:t>
                </a:r>
              </a:p>
            </c:rich>
          </c:tx>
          <c:layout>
            <c:manualLayout>
              <c:xMode val="edge"/>
              <c:yMode val="edge"/>
              <c:x val="0.48916408668730649"/>
              <c:y val="0.91171477079796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18239232"/>
        <c:crosses val="autoZero"/>
        <c:crossBetween val="midCat"/>
        <c:majorUnit val="24"/>
      </c:valAx>
      <c:valAx>
        <c:axId val="118239232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7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Gram N m</a:t>
                </a:r>
                <a:r>
                  <a:rPr lang="en-US" sz="17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-2</a:t>
                </a:r>
              </a:p>
            </c:rich>
          </c:tx>
          <c:layout>
            <c:manualLayout>
              <c:xMode val="edge"/>
              <c:yMode val="edge"/>
              <c:x val="7.2239422084623322E-3"/>
              <c:y val="0.412563667232597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180732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/>
    <sheetView tabSelected="1" zoomScale="57" workbookViewId="1"/>
    <sheetView workbookViewId="2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60" workbookViewId="0" zoomToFit="1"/>
    <sheetView zoomScale="138" workbookViewId="1" zoomToFit="1"/>
    <sheetView zoomScale="95" workbookViewId="2" zoomToFit="1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24474" cy="6065921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23375" cy="56038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0.18237</cdr:x>
      <cdr:y>0.14212</cdr:y>
    </cdr:from>
    <cdr:to>
      <cdr:x>0.41921</cdr:x>
      <cdr:y>0.21024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1679132" y="794652"/>
          <a:ext cx="2180705" cy="380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400" b="1"/>
            <a:t>Sediment turnover time</a:t>
          </a:r>
          <a:r>
            <a:rPr lang="sv-SE" sz="1400" b="1" baseline="0"/>
            <a:t> scale</a:t>
          </a:r>
          <a:endParaRPr lang="sv-SE" sz="1400" b="1"/>
        </a:p>
      </cdr:txBody>
    </cdr:sp>
  </cdr:relSizeAnchor>
  <cdr:relSizeAnchor xmlns:cdr="http://schemas.openxmlformats.org/drawingml/2006/chartDrawing">
    <cdr:from>
      <cdr:x>0.77203</cdr:x>
      <cdr:y>0.14473</cdr:y>
    </cdr:from>
    <cdr:to>
      <cdr:x>0.98276</cdr:x>
      <cdr:y>0.21451</cdr:y>
    </cdr:to>
    <cdr:sp macro="" textlink="">
      <cdr:nvSpPr>
        <cdr:cNvPr id="3" name="textruta 1"/>
        <cdr:cNvSpPr txBox="1"/>
      </cdr:nvSpPr>
      <cdr:spPr>
        <a:xfrm xmlns:a="http://schemas.openxmlformats.org/drawingml/2006/main">
          <a:off x="7108472" y="809273"/>
          <a:ext cx="1940279" cy="3901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400" b="1"/>
            <a:t>Steady state situation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4</xdr:row>
      <xdr:rowOff>9525</xdr:rowOff>
    </xdr:from>
    <xdr:to>
      <xdr:col>3</xdr:col>
      <xdr:colOff>1228725</xdr:colOff>
      <xdr:row>5</xdr:row>
      <xdr:rowOff>85725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067050"/>
          <a:ext cx="3771900" cy="238125"/>
        </a:xfrm>
        <a:prstGeom prst="rect">
          <a:avLst/>
        </a:prstGeom>
        <a:solidFill>
          <a:schemeClr val="bg1"/>
        </a:solidFill>
        <a:ln>
          <a:noFill/>
        </a:ln>
        <a:effectLst/>
      </xdr:spPr>
    </xdr:pic>
    <xdr:clientData/>
  </xdr:twoCellAnchor>
  <xdr:twoCellAnchor editAs="oneCell">
    <xdr:from>
      <xdr:col>0</xdr:col>
      <xdr:colOff>104775</xdr:colOff>
      <xdr:row>6</xdr:row>
      <xdr:rowOff>38100</xdr:rowOff>
    </xdr:from>
    <xdr:to>
      <xdr:col>3</xdr:col>
      <xdr:colOff>323491</xdr:colOff>
      <xdr:row>7</xdr:row>
      <xdr:rowOff>104746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3419475"/>
          <a:ext cx="2876191" cy="2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8</xdr:row>
      <xdr:rowOff>28575</xdr:rowOff>
    </xdr:from>
    <xdr:to>
      <xdr:col>1</xdr:col>
      <xdr:colOff>18877</xdr:colOff>
      <xdr:row>9</xdr:row>
      <xdr:rowOff>76174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3733800"/>
          <a:ext cx="1380952" cy="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9"/>
  <sheetViews>
    <sheetView zoomScaleNormal="100" workbookViewId="0">
      <selection activeCell="G3" sqref="G3"/>
    </sheetView>
    <sheetView workbookViewId="1">
      <selection activeCell="D25" sqref="D25"/>
    </sheetView>
    <sheetView tabSelected="1" workbookViewId="2">
      <selection activeCell="D29" sqref="D29"/>
    </sheetView>
  </sheetViews>
  <sheetFormatPr defaultRowHeight="12.75" x14ac:dyDescent="0.2"/>
  <cols>
    <col min="1" max="1" width="21.7109375" customWidth="1"/>
    <col min="2" max="2" width="12.140625" customWidth="1"/>
    <col min="3" max="3" width="6" customWidth="1"/>
    <col min="4" max="4" width="30.42578125" customWidth="1"/>
    <col min="5" max="5" width="10.28515625" customWidth="1"/>
    <col min="6" max="6" width="10.42578125" bestFit="1" customWidth="1"/>
    <col min="7" max="7" width="7" bestFit="1" customWidth="1"/>
    <col min="8" max="8" width="15.42578125" customWidth="1"/>
    <col min="9" max="9" width="12" bestFit="1" customWidth="1"/>
    <col min="10" max="10" width="14.42578125" style="4" bestFit="1" customWidth="1"/>
    <col min="11" max="12" width="11.5703125" bestFit="1" customWidth="1"/>
    <col min="13" max="13" width="10.5703125" customWidth="1"/>
    <col min="15" max="15" width="14" bestFit="1" customWidth="1"/>
  </cols>
  <sheetData>
    <row r="1" spans="1:18" ht="20.25" x14ac:dyDescent="0.3">
      <c r="A1" s="14" t="s">
        <v>18</v>
      </c>
      <c r="G1" s="7"/>
      <c r="I1" s="7"/>
      <c r="J1"/>
      <c r="K1" s="4"/>
    </row>
    <row r="2" spans="1:18" x14ac:dyDescent="0.2">
      <c r="G2" s="7"/>
      <c r="I2" s="7"/>
      <c r="K2" s="4"/>
    </row>
    <row r="3" spans="1:18" ht="15.75" x14ac:dyDescent="0.25">
      <c r="A3" s="13" t="s">
        <v>26</v>
      </c>
      <c r="J3"/>
    </row>
    <row r="4" spans="1:18" x14ac:dyDescent="0.2">
      <c r="J4"/>
    </row>
    <row r="5" spans="1:18" x14ac:dyDescent="0.2">
      <c r="J5" s="7"/>
      <c r="P5" s="9"/>
      <c r="Q5" s="4"/>
      <c r="R5" s="4"/>
    </row>
    <row r="6" spans="1:18" x14ac:dyDescent="0.2">
      <c r="J6" s="7"/>
      <c r="K6" s="4"/>
      <c r="L6" s="4"/>
      <c r="M6" s="5"/>
      <c r="O6" s="8"/>
      <c r="P6" s="4"/>
      <c r="Q6" s="4"/>
      <c r="R6" s="4"/>
    </row>
    <row r="7" spans="1:18" x14ac:dyDescent="0.2">
      <c r="L7" s="4"/>
      <c r="M7" s="5"/>
      <c r="O7" s="8"/>
      <c r="P7" s="4"/>
      <c r="Q7" s="4"/>
      <c r="R7" s="4"/>
    </row>
    <row r="8" spans="1:18" x14ac:dyDescent="0.2">
      <c r="L8" s="4"/>
      <c r="M8" s="4"/>
      <c r="N8" s="4"/>
      <c r="O8" s="4"/>
      <c r="P8" s="4"/>
      <c r="Q8" s="4"/>
      <c r="R8" s="4"/>
    </row>
    <row r="9" spans="1:18" x14ac:dyDescent="0.2">
      <c r="K9" s="4"/>
      <c r="L9" s="4"/>
      <c r="M9" s="4"/>
      <c r="N9" s="4"/>
      <c r="O9" s="4"/>
      <c r="P9" s="4"/>
      <c r="Q9" s="4"/>
      <c r="R9" s="4"/>
    </row>
    <row r="10" spans="1:18" x14ac:dyDescent="0.2">
      <c r="J10" s="5"/>
      <c r="K10" s="5"/>
      <c r="L10" s="5"/>
      <c r="M10" s="5"/>
      <c r="N10" s="5"/>
      <c r="O10" s="5"/>
    </row>
    <row r="11" spans="1:18" x14ac:dyDescent="0.2">
      <c r="A11" s="1" t="s">
        <v>25</v>
      </c>
      <c r="J11" s="3"/>
      <c r="K11" s="3"/>
      <c r="L11" s="7"/>
      <c r="M11" s="7"/>
      <c r="N11" s="7"/>
      <c r="O11" s="7"/>
    </row>
    <row r="12" spans="1:18" x14ac:dyDescent="0.2">
      <c r="A12" s="18" t="s">
        <v>28</v>
      </c>
      <c r="J12" s="10"/>
      <c r="K12" s="10"/>
      <c r="L12" s="10"/>
      <c r="M12" s="3"/>
      <c r="N12" s="3"/>
      <c r="O12" s="3"/>
    </row>
    <row r="13" spans="1:18" x14ac:dyDescent="0.2">
      <c r="A13" s="19" t="s">
        <v>12</v>
      </c>
      <c r="J13" s="10"/>
      <c r="K13" s="10"/>
      <c r="L13" s="10"/>
      <c r="M13" s="3"/>
      <c r="N13" s="3"/>
      <c r="O13" s="3"/>
    </row>
    <row r="14" spans="1:18" x14ac:dyDescent="0.2">
      <c r="J14" s="10"/>
      <c r="K14" s="10"/>
      <c r="L14" s="10"/>
      <c r="M14" s="3"/>
      <c r="N14" s="3"/>
      <c r="O14" s="3"/>
    </row>
    <row r="15" spans="1:18" x14ac:dyDescent="0.2">
      <c r="A15" s="1" t="s">
        <v>24</v>
      </c>
      <c r="B15" s="1" t="s">
        <v>23</v>
      </c>
      <c r="J15" s="10"/>
      <c r="K15" s="10"/>
      <c r="L15" s="10"/>
      <c r="M15" s="3"/>
      <c r="N15" s="3"/>
      <c r="O15" s="3"/>
    </row>
    <row r="16" spans="1:18" x14ac:dyDescent="0.2">
      <c r="J16" s="10"/>
      <c r="K16" s="10"/>
      <c r="L16" s="10"/>
      <c r="M16" s="3"/>
      <c r="N16" s="3"/>
      <c r="O16" s="3"/>
    </row>
    <row r="17" spans="1:15" x14ac:dyDescent="0.2">
      <c r="J17" s="10"/>
      <c r="K17" s="10"/>
      <c r="L17" s="10"/>
      <c r="M17" s="3"/>
      <c r="N17" s="3"/>
      <c r="O17" s="3"/>
    </row>
    <row r="18" spans="1:15" x14ac:dyDescent="0.2">
      <c r="J18" s="10"/>
      <c r="K18" s="10"/>
      <c r="L18" s="10"/>
      <c r="M18" s="3"/>
      <c r="N18" s="3"/>
      <c r="O18" s="3"/>
    </row>
    <row r="19" spans="1:15" x14ac:dyDescent="0.2">
      <c r="J19" s="10"/>
      <c r="K19" s="10"/>
      <c r="L19" s="10"/>
      <c r="M19" s="3"/>
      <c r="N19" s="3"/>
      <c r="O19" s="3"/>
    </row>
    <row r="20" spans="1:15" x14ac:dyDescent="0.2">
      <c r="A20" s="20" t="s">
        <v>31</v>
      </c>
      <c r="J20" s="10"/>
      <c r="K20" s="10"/>
      <c r="L20" s="10"/>
      <c r="M20" s="3"/>
      <c r="N20" s="3"/>
      <c r="O20" s="3"/>
    </row>
    <row r="21" spans="1:15" ht="13.5" thickBot="1" x14ac:dyDescent="0.25">
      <c r="J21" s="10"/>
      <c r="K21" s="10"/>
      <c r="L21" s="10"/>
      <c r="M21" s="3"/>
      <c r="N21" s="3"/>
      <c r="O21" s="3"/>
    </row>
    <row r="22" spans="1:15" ht="16.5" thickBot="1" x14ac:dyDescent="0.3">
      <c r="A22" s="13" t="s">
        <v>36</v>
      </c>
      <c r="B22" s="15" t="s">
        <v>19</v>
      </c>
      <c r="C22" s="23">
        <v>5</v>
      </c>
      <c r="D22" s="11" t="s">
        <v>17</v>
      </c>
      <c r="J22" s="10"/>
      <c r="K22" s="10"/>
      <c r="L22" s="10"/>
      <c r="M22" s="3"/>
      <c r="N22" s="3"/>
      <c r="O22" s="3"/>
    </row>
    <row r="23" spans="1:15" x14ac:dyDescent="0.2">
      <c r="J23" s="10"/>
      <c r="K23" s="10"/>
      <c r="L23" s="10"/>
      <c r="M23" s="3"/>
      <c r="N23" s="3"/>
      <c r="O23" s="3"/>
    </row>
    <row r="24" spans="1:15" x14ac:dyDescent="0.2">
      <c r="B24" s="16"/>
      <c r="J24" s="10"/>
      <c r="K24" s="10"/>
      <c r="L24" s="10"/>
      <c r="M24" s="3"/>
      <c r="N24" s="3"/>
      <c r="O24" s="3"/>
    </row>
    <row r="25" spans="1:15" ht="15.75" x14ac:dyDescent="0.25">
      <c r="A25" s="13" t="s">
        <v>15</v>
      </c>
      <c r="B25" s="15" t="s">
        <v>7</v>
      </c>
      <c r="C25" s="3">
        <f>7/12</f>
        <v>0.58333333333333337</v>
      </c>
      <c r="D25" s="11" t="s">
        <v>20</v>
      </c>
      <c r="H25" s="8" t="s">
        <v>29</v>
      </c>
      <c r="J25" s="10"/>
      <c r="K25" s="10"/>
      <c r="L25" s="10"/>
      <c r="M25" s="3"/>
      <c r="N25" s="3"/>
      <c r="O25" s="3"/>
    </row>
    <row r="26" spans="1:15" x14ac:dyDescent="0.2">
      <c r="A26" s="11"/>
      <c r="B26" s="15"/>
      <c r="D26" s="11"/>
      <c r="J26" s="10"/>
      <c r="K26" s="10"/>
      <c r="L26" s="10"/>
      <c r="M26" s="3"/>
      <c r="N26" s="3"/>
      <c r="O26" s="3"/>
    </row>
    <row r="27" spans="1:15" ht="16.5" thickBot="1" x14ac:dyDescent="0.3">
      <c r="A27" s="13" t="s">
        <v>33</v>
      </c>
      <c r="B27" s="15" t="s">
        <v>3</v>
      </c>
      <c r="C27">
        <f>0.0005*30</f>
        <v>1.4999999999999999E-2</v>
      </c>
      <c r="D27" s="11" t="s">
        <v>38</v>
      </c>
      <c r="H27" s="8" t="s">
        <v>27</v>
      </c>
      <c r="J27" s="10"/>
      <c r="K27" s="10"/>
      <c r="L27" s="10"/>
      <c r="M27" s="3"/>
      <c r="N27" s="3"/>
      <c r="O27" s="3"/>
    </row>
    <row r="28" spans="1:15" ht="16.5" thickBot="1" x14ac:dyDescent="0.3">
      <c r="A28" s="13" t="s">
        <v>32</v>
      </c>
      <c r="B28" s="15" t="s">
        <v>4</v>
      </c>
      <c r="C28" s="24">
        <v>0.15</v>
      </c>
      <c r="D28" s="11" t="s">
        <v>37</v>
      </c>
      <c r="J28" s="10"/>
      <c r="K28" s="10"/>
      <c r="L28" s="10"/>
      <c r="M28" s="3"/>
      <c r="N28" s="3"/>
      <c r="O28" s="3"/>
    </row>
    <row r="29" spans="1:15" x14ac:dyDescent="0.2">
      <c r="B29" s="16"/>
      <c r="D29" s="11"/>
      <c r="J29" s="10"/>
      <c r="K29" s="10"/>
      <c r="L29" s="10"/>
      <c r="M29" s="3"/>
      <c r="N29" s="3"/>
      <c r="O29" s="3"/>
    </row>
    <row r="30" spans="1:15" ht="15.75" x14ac:dyDescent="0.25">
      <c r="A30" s="13" t="s">
        <v>16</v>
      </c>
      <c r="B30" s="17" t="s">
        <v>6</v>
      </c>
      <c r="C30" s="4">
        <f>0.00012*30</f>
        <v>3.5999999999999999E-3</v>
      </c>
      <c r="D30" s="11" t="s">
        <v>5</v>
      </c>
      <c r="H30" s="8" t="s">
        <v>8</v>
      </c>
      <c r="J30" s="10"/>
      <c r="K30" s="10"/>
      <c r="L30" s="10"/>
      <c r="M30" s="3"/>
      <c r="N30" s="3"/>
      <c r="O30" s="3"/>
    </row>
    <row r="31" spans="1:15" x14ac:dyDescent="0.2">
      <c r="J31" s="10"/>
      <c r="K31" s="10"/>
      <c r="L31" s="10"/>
      <c r="M31" s="3"/>
      <c r="N31" s="3"/>
      <c r="O31" s="3"/>
    </row>
    <row r="32" spans="1:15" x14ac:dyDescent="0.2">
      <c r="J32" s="10"/>
      <c r="K32" s="10"/>
      <c r="L32" s="10"/>
      <c r="M32" s="3"/>
      <c r="N32" s="3"/>
      <c r="O32" s="3"/>
    </row>
    <row r="33" spans="1:15" ht="13.5" thickBot="1" x14ac:dyDescent="0.25">
      <c r="J33" s="10"/>
      <c r="K33" s="10"/>
      <c r="L33" s="10"/>
      <c r="M33" s="3"/>
      <c r="N33" s="3"/>
      <c r="O33" s="3"/>
    </row>
    <row r="34" spans="1:15" ht="13.5" thickBot="1" x14ac:dyDescent="0.25">
      <c r="A34" s="1" t="s">
        <v>30</v>
      </c>
      <c r="B34" s="15"/>
      <c r="C34" s="21">
        <f>1/(C30+C27*EXP(C28*ResultsData!C4))</f>
        <v>28.284542298169185</v>
      </c>
      <c r="D34" s="22" t="s">
        <v>13</v>
      </c>
      <c r="J34" s="10"/>
      <c r="K34" s="10"/>
      <c r="L34" s="10"/>
      <c r="M34" s="3"/>
      <c r="N34" s="3"/>
      <c r="O34" s="3"/>
    </row>
    <row r="35" spans="1:15" ht="13.5" thickBot="1" x14ac:dyDescent="0.25">
      <c r="A35" s="1" t="s">
        <v>34</v>
      </c>
      <c r="B35" s="15"/>
      <c r="C35" s="21">
        <f>ResultsData!E267*100</f>
        <v>10.181647259030932</v>
      </c>
      <c r="D35" s="22" t="s">
        <v>35</v>
      </c>
      <c r="J35" s="10"/>
      <c r="K35" s="10"/>
      <c r="L35" s="10"/>
      <c r="M35" s="3"/>
      <c r="N35" s="3"/>
      <c r="O35" s="3"/>
    </row>
    <row r="36" spans="1:15" x14ac:dyDescent="0.2">
      <c r="J36" s="10"/>
      <c r="K36" s="10"/>
      <c r="L36" s="10"/>
      <c r="M36" s="3"/>
      <c r="N36" s="3"/>
      <c r="O36" s="3"/>
    </row>
    <row r="37" spans="1:15" x14ac:dyDescent="0.2">
      <c r="J37" s="10"/>
      <c r="K37" s="10"/>
      <c r="L37" s="10"/>
      <c r="M37" s="3"/>
      <c r="N37" s="3"/>
      <c r="O37" s="3"/>
    </row>
    <row r="38" spans="1:15" x14ac:dyDescent="0.2">
      <c r="J38" s="10"/>
      <c r="K38" s="10"/>
      <c r="L38" s="10"/>
      <c r="M38" s="3"/>
      <c r="N38" s="3"/>
      <c r="O38" s="3"/>
    </row>
    <row r="39" spans="1:15" x14ac:dyDescent="0.2">
      <c r="J39" s="10"/>
      <c r="K39" s="10"/>
      <c r="L39" s="10"/>
      <c r="M39" s="3"/>
      <c r="N39" s="3"/>
      <c r="O39" s="3"/>
    </row>
    <row r="40" spans="1:15" x14ac:dyDescent="0.2">
      <c r="J40" s="10"/>
      <c r="K40" s="10"/>
      <c r="L40" s="10"/>
      <c r="M40" s="3"/>
      <c r="N40" s="3"/>
      <c r="O40" s="3"/>
    </row>
    <row r="41" spans="1:15" x14ac:dyDescent="0.2">
      <c r="J41" s="10"/>
      <c r="K41" s="10"/>
      <c r="L41" s="10"/>
      <c r="M41" s="3"/>
      <c r="N41" s="3"/>
      <c r="O41" s="3"/>
    </row>
    <row r="42" spans="1:15" x14ac:dyDescent="0.2">
      <c r="J42" s="10"/>
      <c r="K42" s="10"/>
      <c r="L42" s="10"/>
      <c r="M42" s="3"/>
      <c r="N42" s="3"/>
      <c r="O42" s="3"/>
    </row>
    <row r="43" spans="1:15" x14ac:dyDescent="0.2">
      <c r="J43" s="10"/>
      <c r="K43" s="10"/>
      <c r="L43" s="10"/>
      <c r="M43" s="3"/>
      <c r="N43" s="3"/>
      <c r="O43" s="3"/>
    </row>
    <row r="44" spans="1:15" x14ac:dyDescent="0.2">
      <c r="J44" s="10"/>
      <c r="K44" s="10"/>
      <c r="L44" s="10"/>
      <c r="M44" s="3"/>
      <c r="N44" s="3"/>
      <c r="O44" s="3"/>
    </row>
    <row r="45" spans="1:15" x14ac:dyDescent="0.2">
      <c r="J45" s="10"/>
      <c r="K45" s="10"/>
      <c r="L45" s="10"/>
      <c r="M45" s="3"/>
      <c r="N45" s="3"/>
      <c r="O45" s="3"/>
    </row>
    <row r="46" spans="1:15" x14ac:dyDescent="0.2">
      <c r="J46" s="10"/>
      <c r="K46" s="10"/>
      <c r="L46" s="10"/>
      <c r="M46" s="3"/>
      <c r="N46" s="3"/>
      <c r="O46" s="3"/>
    </row>
    <row r="47" spans="1:15" x14ac:dyDescent="0.2">
      <c r="J47" s="10"/>
      <c r="K47" s="10"/>
      <c r="L47" s="10"/>
      <c r="M47" s="3"/>
      <c r="N47" s="3"/>
      <c r="O47" s="3"/>
    </row>
    <row r="48" spans="1:15" x14ac:dyDescent="0.2">
      <c r="J48" s="10"/>
      <c r="K48" s="10"/>
      <c r="L48" s="10"/>
      <c r="M48" s="3"/>
      <c r="N48" s="3"/>
      <c r="O48" s="3"/>
    </row>
    <row r="49" spans="10:15" x14ac:dyDescent="0.2">
      <c r="J49" s="10"/>
      <c r="K49" s="10"/>
      <c r="L49" s="10"/>
      <c r="M49" s="3"/>
      <c r="N49" s="3"/>
      <c r="O49" s="3"/>
    </row>
    <row r="50" spans="10:15" x14ac:dyDescent="0.2">
      <c r="J50" s="10"/>
      <c r="K50" s="10"/>
      <c r="L50" s="10"/>
      <c r="M50" s="3"/>
      <c r="N50" s="3"/>
      <c r="O50" s="3"/>
    </row>
    <row r="51" spans="10:15" x14ac:dyDescent="0.2">
      <c r="J51" s="10"/>
      <c r="K51" s="10"/>
      <c r="L51" s="10"/>
      <c r="M51" s="3"/>
      <c r="N51" s="3"/>
      <c r="O51" s="3"/>
    </row>
    <row r="52" spans="10:15" x14ac:dyDescent="0.2">
      <c r="J52" s="10"/>
      <c r="K52" s="10"/>
      <c r="L52" s="10"/>
      <c r="M52" s="3"/>
      <c r="N52" s="3"/>
      <c r="O52" s="3"/>
    </row>
    <row r="53" spans="10:15" x14ac:dyDescent="0.2">
      <c r="J53" s="10"/>
      <c r="K53" s="10"/>
      <c r="L53" s="10"/>
      <c r="M53" s="3"/>
      <c r="N53" s="3"/>
      <c r="O53" s="3"/>
    </row>
    <row r="54" spans="10:15" x14ac:dyDescent="0.2">
      <c r="J54" s="10"/>
      <c r="K54" s="10"/>
      <c r="L54" s="10"/>
      <c r="M54" s="3"/>
      <c r="N54" s="3"/>
      <c r="O54" s="3"/>
    </row>
    <row r="55" spans="10:15" x14ac:dyDescent="0.2">
      <c r="J55" s="10"/>
      <c r="K55" s="10"/>
      <c r="L55" s="10"/>
      <c r="M55" s="3"/>
      <c r="N55" s="3"/>
      <c r="O55" s="3"/>
    </row>
    <row r="56" spans="10:15" x14ac:dyDescent="0.2">
      <c r="J56" s="10"/>
      <c r="K56" s="10"/>
      <c r="L56" s="10"/>
      <c r="M56" s="3"/>
      <c r="N56" s="3"/>
      <c r="O56" s="3"/>
    </row>
    <row r="57" spans="10:15" x14ac:dyDescent="0.2">
      <c r="J57" s="10"/>
      <c r="K57" s="10"/>
      <c r="L57" s="10"/>
      <c r="M57" s="3"/>
      <c r="N57" s="3"/>
      <c r="O57" s="3"/>
    </row>
    <row r="58" spans="10:15" x14ac:dyDescent="0.2">
      <c r="J58" s="10"/>
      <c r="K58" s="10"/>
      <c r="L58" s="10"/>
      <c r="M58" s="3"/>
      <c r="N58" s="3"/>
      <c r="O58" s="3"/>
    </row>
    <row r="59" spans="10:15" x14ac:dyDescent="0.2">
      <c r="J59" s="10"/>
      <c r="K59" s="10"/>
      <c r="L59" s="10"/>
      <c r="M59" s="3"/>
      <c r="N59" s="3"/>
      <c r="O59" s="3"/>
    </row>
    <row r="60" spans="10:15" x14ac:dyDescent="0.2">
      <c r="J60" s="10"/>
      <c r="K60" s="10"/>
      <c r="L60" s="10"/>
      <c r="M60" s="3"/>
      <c r="N60" s="3"/>
      <c r="O60" s="3"/>
    </row>
    <row r="61" spans="10:15" x14ac:dyDescent="0.2">
      <c r="J61" s="10"/>
      <c r="K61" s="10"/>
      <c r="L61" s="10"/>
      <c r="M61" s="3"/>
      <c r="N61" s="3"/>
      <c r="O61" s="3"/>
    </row>
    <row r="62" spans="10:15" x14ac:dyDescent="0.2">
      <c r="J62" s="10"/>
      <c r="K62" s="10"/>
      <c r="L62" s="10"/>
      <c r="M62" s="3"/>
      <c r="N62" s="3"/>
      <c r="O62" s="3"/>
    </row>
    <row r="63" spans="10:15" x14ac:dyDescent="0.2">
      <c r="J63" s="10"/>
      <c r="K63" s="10"/>
      <c r="L63" s="10"/>
      <c r="M63" s="3"/>
      <c r="N63" s="3"/>
      <c r="O63" s="3"/>
    </row>
    <row r="64" spans="10:15" x14ac:dyDescent="0.2">
      <c r="J64" s="10"/>
      <c r="K64" s="10"/>
      <c r="L64" s="10"/>
      <c r="M64" s="3"/>
      <c r="N64" s="3"/>
      <c r="O64" s="3"/>
    </row>
    <row r="65" spans="10:15" x14ac:dyDescent="0.2">
      <c r="J65" s="10"/>
      <c r="K65" s="10"/>
      <c r="L65" s="10"/>
      <c r="M65" s="3"/>
      <c r="N65" s="3"/>
      <c r="O65" s="3"/>
    </row>
    <row r="66" spans="10:15" x14ac:dyDescent="0.2">
      <c r="J66" s="10"/>
      <c r="K66" s="10"/>
      <c r="L66" s="10"/>
      <c r="M66" s="3"/>
      <c r="N66" s="3"/>
      <c r="O66" s="3"/>
    </row>
    <row r="67" spans="10:15" x14ac:dyDescent="0.2">
      <c r="J67" s="10"/>
      <c r="K67" s="10"/>
      <c r="L67" s="10"/>
      <c r="M67" s="3"/>
      <c r="N67" s="3"/>
      <c r="O67" s="3"/>
    </row>
    <row r="68" spans="10:15" x14ac:dyDescent="0.2">
      <c r="J68" s="10"/>
      <c r="K68" s="10"/>
      <c r="L68" s="10"/>
      <c r="M68" s="3"/>
      <c r="N68" s="3"/>
      <c r="O68" s="3"/>
    </row>
    <row r="69" spans="10:15" x14ac:dyDescent="0.2">
      <c r="J69" s="10"/>
      <c r="K69" s="10"/>
      <c r="L69" s="10"/>
      <c r="M69" s="3"/>
      <c r="N69" s="3"/>
      <c r="O69" s="3"/>
    </row>
    <row r="70" spans="10:15" x14ac:dyDescent="0.2">
      <c r="J70" s="10"/>
      <c r="K70" s="10"/>
      <c r="L70" s="10"/>
      <c r="M70" s="3"/>
      <c r="N70" s="3"/>
      <c r="O70" s="3"/>
    </row>
    <row r="71" spans="10:15" x14ac:dyDescent="0.2">
      <c r="J71" s="10"/>
      <c r="K71" s="10"/>
      <c r="L71" s="10"/>
      <c r="M71" s="3"/>
      <c r="N71" s="3"/>
      <c r="O71" s="3"/>
    </row>
    <row r="72" spans="10:15" x14ac:dyDescent="0.2">
      <c r="J72" s="10"/>
      <c r="K72" s="10"/>
      <c r="L72" s="10"/>
      <c r="M72" s="3"/>
      <c r="N72" s="3"/>
      <c r="O72" s="3"/>
    </row>
    <row r="73" spans="10:15" x14ac:dyDescent="0.2">
      <c r="J73" s="10"/>
      <c r="K73" s="10"/>
      <c r="L73" s="10"/>
      <c r="M73" s="3"/>
      <c r="N73" s="3"/>
      <c r="O73" s="3"/>
    </row>
    <row r="74" spans="10:15" x14ac:dyDescent="0.2">
      <c r="J74" s="10"/>
      <c r="K74" s="10"/>
      <c r="L74" s="10"/>
      <c r="M74" s="3"/>
      <c r="N74" s="3"/>
      <c r="O74" s="3"/>
    </row>
    <row r="75" spans="10:15" x14ac:dyDescent="0.2">
      <c r="J75" s="10"/>
      <c r="K75" s="10"/>
      <c r="L75" s="10"/>
      <c r="M75" s="3"/>
      <c r="N75" s="3"/>
      <c r="O75" s="3"/>
    </row>
    <row r="76" spans="10:15" x14ac:dyDescent="0.2">
      <c r="J76" s="10"/>
      <c r="K76" s="10"/>
      <c r="L76" s="10"/>
      <c r="M76" s="3"/>
      <c r="N76" s="3"/>
      <c r="O76" s="3"/>
    </row>
    <row r="77" spans="10:15" x14ac:dyDescent="0.2">
      <c r="J77" s="10"/>
      <c r="K77" s="10"/>
      <c r="L77" s="10"/>
      <c r="M77" s="3"/>
      <c r="N77" s="3"/>
      <c r="O77" s="3"/>
    </row>
    <row r="78" spans="10:15" x14ac:dyDescent="0.2">
      <c r="J78" s="10"/>
      <c r="K78" s="10"/>
      <c r="L78" s="10"/>
      <c r="M78" s="3"/>
      <c r="N78" s="3"/>
      <c r="O78" s="3"/>
    </row>
    <row r="79" spans="10:15" x14ac:dyDescent="0.2">
      <c r="J79" s="10"/>
      <c r="K79" s="10"/>
      <c r="L79" s="10"/>
      <c r="M79" s="3"/>
      <c r="N79" s="3"/>
      <c r="O79" s="3"/>
    </row>
    <row r="80" spans="10:15" x14ac:dyDescent="0.2">
      <c r="J80" s="10"/>
      <c r="K80" s="10"/>
      <c r="L80" s="10"/>
      <c r="M80" s="3"/>
      <c r="N80" s="3"/>
      <c r="O80" s="3"/>
    </row>
    <row r="81" spans="10:15" x14ac:dyDescent="0.2">
      <c r="J81" s="10"/>
      <c r="K81" s="10"/>
      <c r="L81" s="10"/>
      <c r="M81" s="3"/>
      <c r="N81" s="3"/>
      <c r="O81" s="3"/>
    </row>
    <row r="82" spans="10:15" x14ac:dyDescent="0.2">
      <c r="J82" s="10"/>
      <c r="K82" s="10"/>
      <c r="L82" s="10"/>
      <c r="M82" s="3"/>
      <c r="N82" s="3"/>
      <c r="O82" s="3"/>
    </row>
    <row r="83" spans="10:15" x14ac:dyDescent="0.2">
      <c r="J83" s="10"/>
      <c r="K83" s="10"/>
      <c r="L83" s="10"/>
      <c r="M83" s="3"/>
      <c r="N83" s="3"/>
      <c r="O83" s="3"/>
    </row>
    <row r="84" spans="10:15" x14ac:dyDescent="0.2">
      <c r="J84" s="10"/>
      <c r="K84" s="10"/>
      <c r="L84" s="10"/>
      <c r="M84" s="3"/>
      <c r="N84" s="3"/>
      <c r="O84" s="3"/>
    </row>
    <row r="85" spans="10:15" x14ac:dyDescent="0.2">
      <c r="J85" s="10"/>
      <c r="K85" s="10"/>
      <c r="L85" s="10"/>
      <c r="M85" s="3"/>
      <c r="N85" s="3"/>
      <c r="O85" s="3"/>
    </row>
    <row r="86" spans="10:15" x14ac:dyDescent="0.2">
      <c r="J86" s="10"/>
      <c r="K86" s="10"/>
      <c r="L86" s="10"/>
      <c r="M86" s="3"/>
      <c r="N86" s="3"/>
      <c r="O86" s="3"/>
    </row>
    <row r="87" spans="10:15" x14ac:dyDescent="0.2">
      <c r="J87" s="10"/>
      <c r="K87" s="10"/>
      <c r="L87" s="10"/>
      <c r="M87" s="3"/>
      <c r="N87" s="3"/>
      <c r="O87" s="3"/>
    </row>
    <row r="88" spans="10:15" x14ac:dyDescent="0.2">
      <c r="J88" s="10"/>
      <c r="K88" s="10"/>
      <c r="L88" s="10"/>
      <c r="M88" s="3"/>
      <c r="N88" s="3"/>
      <c r="O88" s="3"/>
    </row>
    <row r="89" spans="10:15" x14ac:dyDescent="0.2">
      <c r="J89" s="10"/>
      <c r="K89" s="10"/>
      <c r="L89" s="10"/>
      <c r="M89" s="3"/>
      <c r="N89" s="3"/>
      <c r="O89" s="3"/>
    </row>
    <row r="90" spans="10:15" x14ac:dyDescent="0.2">
      <c r="J90" s="10"/>
      <c r="K90" s="10"/>
      <c r="L90" s="10"/>
      <c r="M90" s="3"/>
      <c r="N90" s="3"/>
      <c r="O90" s="3"/>
    </row>
    <row r="91" spans="10:15" x14ac:dyDescent="0.2">
      <c r="J91" s="10"/>
      <c r="K91" s="10"/>
      <c r="L91" s="10"/>
      <c r="M91" s="3"/>
      <c r="N91" s="3"/>
      <c r="O91" s="3"/>
    </row>
    <row r="92" spans="10:15" x14ac:dyDescent="0.2">
      <c r="J92" s="10"/>
      <c r="K92" s="10"/>
      <c r="L92" s="10"/>
      <c r="M92" s="3"/>
      <c r="N92" s="3"/>
      <c r="O92" s="3"/>
    </row>
    <row r="93" spans="10:15" x14ac:dyDescent="0.2">
      <c r="J93" s="10"/>
      <c r="K93" s="10"/>
      <c r="L93" s="10"/>
      <c r="M93" s="3"/>
      <c r="N93" s="3"/>
      <c r="O93" s="3"/>
    </row>
    <row r="94" spans="10:15" x14ac:dyDescent="0.2">
      <c r="J94" s="10"/>
      <c r="K94" s="10"/>
      <c r="L94" s="10"/>
      <c r="M94" s="3"/>
      <c r="N94" s="3"/>
      <c r="O94" s="3"/>
    </row>
    <row r="95" spans="10:15" x14ac:dyDescent="0.2">
      <c r="J95" s="10"/>
      <c r="K95" s="10"/>
      <c r="L95" s="10"/>
      <c r="M95" s="3"/>
      <c r="N95" s="3"/>
      <c r="O95" s="3"/>
    </row>
    <row r="96" spans="10:15" x14ac:dyDescent="0.2">
      <c r="J96" s="10"/>
      <c r="K96" s="10"/>
      <c r="L96" s="10"/>
      <c r="M96" s="3"/>
      <c r="N96" s="3"/>
      <c r="O96" s="3"/>
    </row>
    <row r="97" spans="10:15" x14ac:dyDescent="0.2">
      <c r="J97" s="10"/>
      <c r="K97" s="10"/>
      <c r="L97" s="10"/>
      <c r="M97" s="3"/>
      <c r="N97" s="3"/>
      <c r="O97" s="3"/>
    </row>
    <row r="98" spans="10:15" x14ac:dyDescent="0.2">
      <c r="J98" s="10"/>
      <c r="K98" s="10"/>
      <c r="L98" s="10"/>
      <c r="M98" s="3"/>
      <c r="N98" s="3"/>
      <c r="O98" s="3"/>
    </row>
    <row r="99" spans="10:15" x14ac:dyDescent="0.2">
      <c r="J99" s="10"/>
      <c r="K99" s="10"/>
      <c r="L99" s="10"/>
      <c r="M99" s="3"/>
      <c r="N99" s="3"/>
      <c r="O99" s="3"/>
    </row>
    <row r="100" spans="10:15" x14ac:dyDescent="0.2">
      <c r="J100" s="10"/>
      <c r="K100" s="10"/>
      <c r="L100" s="10"/>
      <c r="M100" s="3"/>
      <c r="N100" s="3"/>
      <c r="O100" s="3"/>
    </row>
    <row r="101" spans="10:15" x14ac:dyDescent="0.2">
      <c r="J101" s="10"/>
      <c r="K101" s="10"/>
      <c r="L101" s="10"/>
      <c r="M101" s="3"/>
      <c r="N101" s="3"/>
      <c r="O101" s="3"/>
    </row>
    <row r="102" spans="10:15" x14ac:dyDescent="0.2">
      <c r="J102" s="10"/>
      <c r="K102" s="10"/>
      <c r="L102" s="10"/>
      <c r="M102" s="3"/>
      <c r="N102" s="3"/>
      <c r="O102" s="3"/>
    </row>
    <row r="103" spans="10:15" x14ac:dyDescent="0.2">
      <c r="J103" s="10"/>
      <c r="K103" s="10"/>
      <c r="L103" s="10"/>
      <c r="M103" s="3"/>
      <c r="N103" s="3"/>
      <c r="O103" s="3"/>
    </row>
    <row r="104" spans="10:15" x14ac:dyDescent="0.2">
      <c r="J104" s="10"/>
      <c r="K104" s="10"/>
      <c r="L104" s="10"/>
      <c r="M104" s="3"/>
      <c r="N104" s="3"/>
      <c r="O104" s="3"/>
    </row>
    <row r="105" spans="10:15" x14ac:dyDescent="0.2">
      <c r="J105" s="10"/>
      <c r="K105" s="10"/>
      <c r="L105" s="10"/>
      <c r="M105" s="3"/>
      <c r="N105" s="3"/>
      <c r="O105" s="3"/>
    </row>
    <row r="106" spans="10:15" x14ac:dyDescent="0.2">
      <c r="J106" s="10"/>
      <c r="K106" s="10"/>
      <c r="L106" s="10"/>
      <c r="M106" s="3"/>
      <c r="N106" s="3"/>
      <c r="O106" s="3"/>
    </row>
    <row r="107" spans="10:15" x14ac:dyDescent="0.2">
      <c r="J107" s="10"/>
      <c r="K107" s="10"/>
      <c r="L107" s="10"/>
      <c r="M107" s="3"/>
      <c r="N107" s="3"/>
      <c r="O107" s="3"/>
    </row>
    <row r="108" spans="10:15" x14ac:dyDescent="0.2">
      <c r="J108" s="10"/>
      <c r="K108" s="10"/>
      <c r="L108" s="10"/>
      <c r="M108" s="3"/>
      <c r="N108" s="3"/>
      <c r="O108" s="3"/>
    </row>
    <row r="109" spans="10:15" x14ac:dyDescent="0.2">
      <c r="J109" s="10"/>
      <c r="K109" s="10"/>
      <c r="L109" s="10"/>
      <c r="M109" s="3"/>
      <c r="N109" s="3"/>
      <c r="O109" s="3"/>
    </row>
    <row r="110" spans="10:15" x14ac:dyDescent="0.2">
      <c r="J110" s="10"/>
      <c r="K110" s="10"/>
      <c r="L110" s="10"/>
      <c r="M110" s="3"/>
      <c r="N110" s="3"/>
      <c r="O110" s="3"/>
    </row>
    <row r="111" spans="10:15" x14ac:dyDescent="0.2">
      <c r="J111" s="10"/>
      <c r="K111" s="10"/>
      <c r="L111" s="10"/>
      <c r="M111" s="3"/>
      <c r="N111" s="3"/>
      <c r="O111" s="3"/>
    </row>
    <row r="112" spans="10:15" x14ac:dyDescent="0.2">
      <c r="J112" s="10"/>
      <c r="K112" s="10"/>
      <c r="L112" s="10"/>
      <c r="M112" s="3"/>
      <c r="N112" s="3"/>
      <c r="O112" s="3"/>
    </row>
    <row r="113" spans="10:15" x14ac:dyDescent="0.2">
      <c r="J113" s="10"/>
      <c r="K113" s="10"/>
      <c r="L113" s="10"/>
      <c r="M113" s="3"/>
      <c r="N113" s="3"/>
      <c r="O113" s="3"/>
    </row>
    <row r="114" spans="10:15" x14ac:dyDescent="0.2">
      <c r="J114" s="10"/>
      <c r="K114" s="10"/>
      <c r="L114" s="10"/>
      <c r="M114" s="3"/>
      <c r="N114" s="3"/>
      <c r="O114" s="3"/>
    </row>
    <row r="115" spans="10:15" x14ac:dyDescent="0.2">
      <c r="J115" s="10"/>
      <c r="K115" s="10"/>
      <c r="L115" s="10"/>
      <c r="M115" s="3"/>
      <c r="N115" s="3"/>
      <c r="O115" s="3"/>
    </row>
    <row r="116" spans="10:15" x14ac:dyDescent="0.2">
      <c r="J116" s="10"/>
      <c r="K116" s="10"/>
      <c r="L116" s="10"/>
      <c r="M116" s="3"/>
      <c r="N116" s="3"/>
      <c r="O116" s="3"/>
    </row>
    <row r="117" spans="10:15" x14ac:dyDescent="0.2">
      <c r="J117" s="10"/>
      <c r="K117" s="10"/>
      <c r="L117" s="10"/>
      <c r="M117" s="3"/>
      <c r="N117" s="3"/>
      <c r="O117" s="3"/>
    </row>
    <row r="118" spans="10:15" x14ac:dyDescent="0.2">
      <c r="J118" s="10"/>
      <c r="K118" s="10"/>
      <c r="L118" s="10"/>
      <c r="M118" s="3"/>
      <c r="N118" s="3"/>
      <c r="O118" s="3"/>
    </row>
    <row r="119" spans="10:15" x14ac:dyDescent="0.2">
      <c r="J119" s="10"/>
      <c r="K119" s="10"/>
      <c r="L119" s="10"/>
      <c r="M119" s="3"/>
      <c r="N119" s="3"/>
      <c r="O119" s="3"/>
    </row>
    <row r="120" spans="10:15" x14ac:dyDescent="0.2">
      <c r="J120" s="10"/>
      <c r="K120" s="10"/>
      <c r="L120" s="10"/>
      <c r="M120" s="3"/>
      <c r="N120" s="3"/>
      <c r="O120" s="3"/>
    </row>
    <row r="121" spans="10:15" x14ac:dyDescent="0.2">
      <c r="J121" s="10"/>
      <c r="K121" s="10"/>
      <c r="L121" s="10"/>
      <c r="M121" s="3"/>
      <c r="N121" s="3"/>
      <c r="O121" s="3"/>
    </row>
    <row r="122" spans="10:15" x14ac:dyDescent="0.2">
      <c r="J122" s="10"/>
      <c r="K122" s="10"/>
      <c r="L122" s="10"/>
      <c r="M122" s="3"/>
      <c r="N122" s="3"/>
      <c r="O122" s="3"/>
    </row>
    <row r="123" spans="10:15" x14ac:dyDescent="0.2">
      <c r="J123" s="10"/>
      <c r="K123" s="10"/>
      <c r="L123" s="10"/>
      <c r="M123" s="3"/>
      <c r="N123" s="3"/>
      <c r="O123" s="3"/>
    </row>
    <row r="124" spans="10:15" x14ac:dyDescent="0.2">
      <c r="J124" s="10"/>
      <c r="K124" s="10"/>
      <c r="L124" s="10"/>
      <c r="M124" s="3"/>
      <c r="N124" s="3"/>
      <c r="O124" s="3"/>
    </row>
    <row r="125" spans="10:15" x14ac:dyDescent="0.2">
      <c r="J125" s="10"/>
      <c r="K125" s="10"/>
      <c r="L125" s="10"/>
      <c r="M125" s="3"/>
      <c r="N125" s="3"/>
      <c r="O125" s="3"/>
    </row>
    <row r="126" spans="10:15" x14ac:dyDescent="0.2">
      <c r="J126" s="10"/>
      <c r="K126" s="10"/>
      <c r="L126" s="10"/>
      <c r="M126" s="3"/>
      <c r="N126" s="3"/>
      <c r="O126" s="3"/>
    </row>
    <row r="127" spans="10:15" x14ac:dyDescent="0.2">
      <c r="J127" s="10"/>
      <c r="K127" s="10"/>
      <c r="L127" s="10"/>
      <c r="M127" s="3"/>
      <c r="N127" s="3"/>
      <c r="O127" s="3"/>
    </row>
    <row r="128" spans="10:15" x14ac:dyDescent="0.2">
      <c r="J128" s="10"/>
      <c r="K128" s="10"/>
      <c r="L128" s="10"/>
      <c r="M128" s="3"/>
      <c r="N128" s="3"/>
      <c r="O128" s="3"/>
    </row>
    <row r="129" spans="10:15" x14ac:dyDescent="0.2">
      <c r="J129" s="10"/>
      <c r="K129" s="10"/>
      <c r="L129" s="10"/>
      <c r="M129" s="3"/>
      <c r="N129" s="3"/>
      <c r="O129" s="3"/>
    </row>
    <row r="130" spans="10:15" x14ac:dyDescent="0.2">
      <c r="J130" s="10"/>
      <c r="K130" s="10"/>
      <c r="L130" s="10"/>
      <c r="M130" s="3"/>
      <c r="N130" s="3"/>
      <c r="O130" s="3"/>
    </row>
    <row r="131" spans="10:15" x14ac:dyDescent="0.2">
      <c r="J131" s="10"/>
      <c r="K131" s="10"/>
      <c r="L131" s="10"/>
      <c r="M131" s="3"/>
      <c r="N131" s="3"/>
      <c r="O131" s="3"/>
    </row>
    <row r="132" spans="10:15" x14ac:dyDescent="0.2">
      <c r="J132" s="10"/>
      <c r="K132" s="10"/>
      <c r="L132" s="10"/>
      <c r="M132" s="3"/>
      <c r="N132" s="3"/>
      <c r="O132" s="3"/>
    </row>
    <row r="133" spans="10:15" x14ac:dyDescent="0.2">
      <c r="J133" s="10"/>
      <c r="K133" s="10"/>
      <c r="L133" s="10"/>
      <c r="M133" s="3"/>
      <c r="N133" s="3"/>
      <c r="O133" s="3"/>
    </row>
    <row r="134" spans="10:15" x14ac:dyDescent="0.2">
      <c r="J134" s="10"/>
      <c r="K134" s="10"/>
      <c r="L134" s="10"/>
      <c r="M134" s="3"/>
      <c r="N134" s="3"/>
      <c r="O134" s="3"/>
    </row>
    <row r="135" spans="10:15" x14ac:dyDescent="0.2">
      <c r="J135" s="10"/>
      <c r="K135" s="10"/>
      <c r="L135" s="10"/>
      <c r="M135" s="3"/>
      <c r="N135" s="3"/>
      <c r="O135" s="3"/>
    </row>
    <row r="136" spans="10:15" x14ac:dyDescent="0.2">
      <c r="J136" s="10"/>
      <c r="K136" s="10"/>
      <c r="L136" s="10"/>
      <c r="M136" s="3"/>
      <c r="N136" s="3"/>
      <c r="O136" s="3"/>
    </row>
    <row r="137" spans="10:15" x14ac:dyDescent="0.2">
      <c r="J137" s="10"/>
      <c r="K137" s="10"/>
      <c r="L137" s="10"/>
      <c r="M137" s="3"/>
      <c r="N137" s="3"/>
      <c r="O137" s="3"/>
    </row>
    <row r="138" spans="10:15" x14ac:dyDescent="0.2">
      <c r="J138" s="10"/>
      <c r="K138" s="10"/>
      <c r="L138" s="10"/>
      <c r="M138" s="3"/>
      <c r="N138" s="3"/>
      <c r="O138" s="3"/>
    </row>
    <row r="139" spans="10:15" x14ac:dyDescent="0.2">
      <c r="J139" s="10"/>
      <c r="K139" s="10"/>
      <c r="L139" s="10"/>
      <c r="M139" s="3"/>
      <c r="N139" s="3"/>
      <c r="O139" s="3"/>
    </row>
    <row r="140" spans="10:15" x14ac:dyDescent="0.2">
      <c r="J140" s="10"/>
      <c r="K140" s="10"/>
      <c r="L140" s="10"/>
      <c r="M140" s="3"/>
      <c r="N140" s="3"/>
      <c r="O140" s="3"/>
    </row>
    <row r="141" spans="10:15" x14ac:dyDescent="0.2">
      <c r="J141" s="10"/>
      <c r="K141" s="10"/>
      <c r="L141" s="10"/>
      <c r="M141" s="3"/>
      <c r="N141" s="3"/>
      <c r="O141" s="3"/>
    </row>
    <row r="142" spans="10:15" x14ac:dyDescent="0.2">
      <c r="J142" s="10"/>
      <c r="K142" s="10"/>
      <c r="L142" s="10"/>
      <c r="M142" s="3"/>
      <c r="N142" s="3"/>
      <c r="O142" s="3"/>
    </row>
    <row r="143" spans="10:15" x14ac:dyDescent="0.2">
      <c r="J143" s="10"/>
      <c r="K143" s="10"/>
      <c r="L143" s="10"/>
      <c r="M143" s="3"/>
      <c r="N143" s="3"/>
      <c r="O143" s="3"/>
    </row>
    <row r="144" spans="10:15" x14ac:dyDescent="0.2">
      <c r="J144" s="10"/>
      <c r="K144" s="10"/>
      <c r="L144" s="10"/>
      <c r="M144" s="3"/>
      <c r="N144" s="3"/>
      <c r="O144" s="3"/>
    </row>
    <row r="145" spans="10:15" x14ac:dyDescent="0.2">
      <c r="J145" s="10"/>
      <c r="K145" s="10"/>
      <c r="L145" s="10"/>
      <c r="M145" s="3"/>
      <c r="N145" s="3"/>
      <c r="O145" s="3"/>
    </row>
    <row r="146" spans="10:15" x14ac:dyDescent="0.2">
      <c r="J146" s="10"/>
      <c r="K146" s="10"/>
      <c r="L146" s="10"/>
      <c r="M146" s="3"/>
      <c r="N146" s="3"/>
      <c r="O146" s="3"/>
    </row>
    <row r="147" spans="10:15" x14ac:dyDescent="0.2">
      <c r="J147" s="10"/>
      <c r="K147" s="10"/>
      <c r="L147" s="10"/>
      <c r="M147" s="3"/>
      <c r="N147" s="3"/>
      <c r="O147" s="3"/>
    </row>
    <row r="148" spans="10:15" x14ac:dyDescent="0.2">
      <c r="J148" s="10"/>
      <c r="K148" s="10"/>
      <c r="L148" s="10"/>
      <c r="M148" s="3"/>
      <c r="N148" s="3"/>
      <c r="O148" s="3"/>
    </row>
    <row r="149" spans="10:15" x14ac:dyDescent="0.2">
      <c r="J149" s="10"/>
      <c r="K149" s="10"/>
      <c r="L149" s="10"/>
      <c r="M149" s="3"/>
      <c r="N149" s="3"/>
      <c r="O149" s="3"/>
    </row>
    <row r="150" spans="10:15" x14ac:dyDescent="0.2">
      <c r="J150" s="10"/>
      <c r="K150" s="10"/>
      <c r="L150" s="10"/>
      <c r="M150" s="3"/>
      <c r="N150" s="3"/>
      <c r="O150" s="3"/>
    </row>
    <row r="151" spans="10:15" x14ac:dyDescent="0.2">
      <c r="J151" s="10"/>
      <c r="K151" s="10"/>
      <c r="L151" s="10"/>
      <c r="M151" s="3"/>
      <c r="N151" s="3"/>
      <c r="O151" s="3"/>
    </row>
    <row r="152" spans="10:15" x14ac:dyDescent="0.2">
      <c r="J152" s="10"/>
      <c r="K152" s="10"/>
      <c r="L152" s="10"/>
      <c r="M152" s="3"/>
      <c r="N152" s="3"/>
      <c r="O152" s="3"/>
    </row>
    <row r="153" spans="10:15" x14ac:dyDescent="0.2">
      <c r="J153" s="10"/>
      <c r="K153" s="10"/>
      <c r="L153" s="10"/>
      <c r="M153" s="3"/>
      <c r="N153" s="3"/>
      <c r="O153" s="3"/>
    </row>
    <row r="154" spans="10:15" x14ac:dyDescent="0.2">
      <c r="J154" s="10"/>
      <c r="K154" s="10"/>
      <c r="L154" s="10"/>
      <c r="M154" s="3"/>
      <c r="N154" s="3"/>
      <c r="O154" s="3"/>
    </row>
    <row r="155" spans="10:15" x14ac:dyDescent="0.2">
      <c r="J155" s="10"/>
      <c r="K155" s="10"/>
      <c r="L155" s="10"/>
      <c r="M155" s="3"/>
      <c r="N155" s="3"/>
      <c r="O155" s="3"/>
    </row>
    <row r="156" spans="10:15" x14ac:dyDescent="0.2">
      <c r="J156" s="10"/>
      <c r="K156" s="10"/>
      <c r="L156" s="10"/>
      <c r="M156" s="3"/>
      <c r="N156" s="3"/>
      <c r="O156" s="3"/>
    </row>
    <row r="157" spans="10:15" x14ac:dyDescent="0.2">
      <c r="J157" s="10"/>
      <c r="K157" s="10"/>
      <c r="L157" s="10"/>
      <c r="M157" s="3"/>
      <c r="N157" s="3"/>
      <c r="O157" s="3"/>
    </row>
    <row r="158" spans="10:15" x14ac:dyDescent="0.2">
      <c r="J158" s="10"/>
      <c r="K158" s="10"/>
      <c r="L158" s="10"/>
      <c r="M158" s="3"/>
      <c r="N158" s="3"/>
      <c r="O158" s="3"/>
    </row>
    <row r="159" spans="10:15" x14ac:dyDescent="0.2">
      <c r="J159" s="10"/>
      <c r="K159" s="10"/>
      <c r="L159" s="10"/>
      <c r="M159" s="3"/>
      <c r="N159" s="3"/>
      <c r="O159" s="3"/>
    </row>
    <row r="160" spans="10:15" x14ac:dyDescent="0.2">
      <c r="J160" s="10"/>
      <c r="K160" s="10"/>
      <c r="L160" s="10"/>
      <c r="M160" s="3"/>
      <c r="N160" s="3"/>
      <c r="O160" s="3"/>
    </row>
    <row r="161" spans="10:15" x14ac:dyDescent="0.2">
      <c r="J161" s="10"/>
      <c r="K161" s="10"/>
      <c r="L161" s="10"/>
      <c r="M161" s="3"/>
      <c r="N161" s="3"/>
      <c r="O161" s="3"/>
    </row>
    <row r="162" spans="10:15" x14ac:dyDescent="0.2">
      <c r="J162" s="10"/>
      <c r="K162" s="10"/>
      <c r="L162" s="10"/>
      <c r="M162" s="3"/>
      <c r="N162" s="3"/>
      <c r="O162" s="3"/>
    </row>
    <row r="163" spans="10:15" x14ac:dyDescent="0.2">
      <c r="J163" s="10"/>
      <c r="K163" s="10"/>
      <c r="L163" s="10"/>
      <c r="M163" s="3"/>
      <c r="N163" s="3"/>
      <c r="O163" s="3"/>
    </row>
    <row r="164" spans="10:15" x14ac:dyDescent="0.2">
      <c r="J164" s="10"/>
      <c r="K164" s="10"/>
      <c r="L164" s="10"/>
      <c r="M164" s="3"/>
      <c r="N164" s="3"/>
      <c r="O164" s="3"/>
    </row>
    <row r="165" spans="10:15" x14ac:dyDescent="0.2">
      <c r="J165" s="10"/>
      <c r="K165" s="10"/>
      <c r="L165" s="10"/>
      <c r="M165" s="3"/>
      <c r="N165" s="3"/>
      <c r="O165" s="3"/>
    </row>
    <row r="166" spans="10:15" x14ac:dyDescent="0.2">
      <c r="J166" s="10"/>
      <c r="K166" s="10"/>
      <c r="L166" s="10"/>
      <c r="M166" s="3"/>
      <c r="N166" s="3"/>
      <c r="O166" s="3"/>
    </row>
    <row r="167" spans="10:15" x14ac:dyDescent="0.2">
      <c r="J167" s="10"/>
      <c r="K167" s="10"/>
      <c r="L167" s="10"/>
      <c r="M167" s="3"/>
      <c r="N167" s="3"/>
      <c r="O167" s="3"/>
    </row>
    <row r="168" spans="10:15" x14ac:dyDescent="0.2">
      <c r="J168" s="10"/>
      <c r="K168" s="10"/>
      <c r="L168" s="10"/>
      <c r="M168" s="3"/>
      <c r="N168" s="3"/>
      <c r="O168" s="3"/>
    </row>
    <row r="169" spans="10:15" x14ac:dyDescent="0.2">
      <c r="J169" s="10"/>
      <c r="K169" s="10"/>
      <c r="L169" s="10"/>
      <c r="M169" s="3"/>
      <c r="N169" s="3"/>
      <c r="O169" s="3"/>
    </row>
    <row r="170" spans="10:15" x14ac:dyDescent="0.2">
      <c r="J170" s="10"/>
      <c r="K170" s="10"/>
      <c r="L170" s="10"/>
      <c r="M170" s="3"/>
      <c r="N170" s="3"/>
      <c r="O170" s="3"/>
    </row>
    <row r="171" spans="10:15" x14ac:dyDescent="0.2">
      <c r="J171" s="10"/>
      <c r="K171" s="10"/>
      <c r="L171" s="10"/>
      <c r="M171" s="3"/>
      <c r="N171" s="3"/>
      <c r="O171" s="3"/>
    </row>
    <row r="172" spans="10:15" x14ac:dyDescent="0.2">
      <c r="J172" s="10"/>
      <c r="K172" s="10"/>
      <c r="L172" s="10"/>
      <c r="M172" s="3"/>
      <c r="N172" s="3"/>
      <c r="O172" s="3"/>
    </row>
    <row r="173" spans="10:15" x14ac:dyDescent="0.2">
      <c r="J173" s="10"/>
      <c r="K173" s="10"/>
      <c r="L173" s="10"/>
      <c r="M173" s="3"/>
      <c r="N173" s="3"/>
      <c r="O173" s="3"/>
    </row>
    <row r="174" spans="10:15" x14ac:dyDescent="0.2">
      <c r="J174" s="10"/>
      <c r="K174" s="10"/>
      <c r="L174" s="10"/>
      <c r="M174" s="3"/>
      <c r="N174" s="3"/>
      <c r="O174" s="3"/>
    </row>
    <row r="175" spans="10:15" x14ac:dyDescent="0.2">
      <c r="J175" s="10"/>
      <c r="K175" s="10"/>
      <c r="L175" s="10"/>
      <c r="M175" s="3"/>
      <c r="N175" s="3"/>
      <c r="O175" s="3"/>
    </row>
    <row r="176" spans="10:15" x14ac:dyDescent="0.2">
      <c r="J176" s="10"/>
      <c r="K176" s="10"/>
      <c r="L176" s="10"/>
      <c r="M176" s="3"/>
      <c r="N176" s="3"/>
      <c r="O176" s="3"/>
    </row>
    <row r="177" spans="10:15" x14ac:dyDescent="0.2">
      <c r="J177" s="10"/>
      <c r="K177" s="10"/>
      <c r="L177" s="10"/>
      <c r="M177" s="3"/>
      <c r="N177" s="3"/>
      <c r="O177" s="3"/>
    </row>
    <row r="178" spans="10:15" x14ac:dyDescent="0.2">
      <c r="J178" s="10"/>
      <c r="K178" s="10"/>
      <c r="L178" s="10"/>
      <c r="M178" s="3"/>
      <c r="N178" s="3"/>
      <c r="O178" s="3"/>
    </row>
    <row r="179" spans="10:15" x14ac:dyDescent="0.2">
      <c r="J179" s="10"/>
      <c r="K179" s="10"/>
      <c r="L179" s="10"/>
      <c r="M179" s="3"/>
      <c r="N179" s="3"/>
      <c r="O179" s="3"/>
    </row>
    <row r="180" spans="10:15" x14ac:dyDescent="0.2">
      <c r="J180" s="10"/>
      <c r="K180" s="10"/>
      <c r="L180" s="10"/>
      <c r="M180" s="3"/>
      <c r="N180" s="3"/>
      <c r="O180" s="3"/>
    </row>
    <row r="181" spans="10:15" x14ac:dyDescent="0.2">
      <c r="J181" s="10"/>
      <c r="K181" s="10"/>
      <c r="L181" s="10"/>
      <c r="M181" s="3"/>
      <c r="N181" s="3"/>
      <c r="O181" s="3"/>
    </row>
    <row r="182" spans="10:15" x14ac:dyDescent="0.2">
      <c r="J182" s="10"/>
      <c r="K182" s="10"/>
      <c r="L182" s="10"/>
      <c r="M182" s="3"/>
      <c r="N182" s="3"/>
      <c r="O182" s="3"/>
    </row>
    <row r="183" spans="10:15" x14ac:dyDescent="0.2">
      <c r="J183" s="10"/>
      <c r="K183" s="10"/>
      <c r="L183" s="10"/>
      <c r="M183" s="3"/>
      <c r="N183" s="3"/>
      <c r="O183" s="3"/>
    </row>
    <row r="184" spans="10:15" x14ac:dyDescent="0.2">
      <c r="J184" s="10"/>
      <c r="K184" s="10"/>
      <c r="L184" s="10"/>
      <c r="M184" s="3"/>
      <c r="N184" s="3"/>
      <c r="O184" s="3"/>
    </row>
    <row r="185" spans="10:15" x14ac:dyDescent="0.2">
      <c r="J185" s="10"/>
      <c r="K185" s="10"/>
      <c r="L185" s="10"/>
      <c r="M185" s="3"/>
      <c r="N185" s="3"/>
      <c r="O185" s="3"/>
    </row>
    <row r="186" spans="10:15" x14ac:dyDescent="0.2">
      <c r="J186" s="10"/>
      <c r="K186" s="10"/>
      <c r="L186" s="10"/>
      <c r="M186" s="3"/>
      <c r="N186" s="3"/>
      <c r="O186" s="3"/>
    </row>
    <row r="187" spans="10:15" x14ac:dyDescent="0.2">
      <c r="J187" s="10"/>
      <c r="K187" s="10"/>
      <c r="L187" s="10"/>
      <c r="M187" s="3"/>
      <c r="N187" s="3"/>
      <c r="O187" s="3"/>
    </row>
    <row r="188" spans="10:15" x14ac:dyDescent="0.2">
      <c r="J188" s="10"/>
      <c r="K188" s="10"/>
      <c r="L188" s="10"/>
      <c r="M188" s="3"/>
      <c r="N188" s="3"/>
      <c r="O188" s="3"/>
    </row>
    <row r="189" spans="10:15" x14ac:dyDescent="0.2">
      <c r="J189" s="10"/>
      <c r="K189" s="10"/>
      <c r="L189" s="10"/>
      <c r="M189" s="3"/>
      <c r="N189" s="3"/>
      <c r="O189" s="3"/>
    </row>
    <row r="190" spans="10:15" x14ac:dyDescent="0.2">
      <c r="J190" s="10"/>
      <c r="K190" s="10"/>
      <c r="L190" s="10"/>
      <c r="M190" s="3"/>
      <c r="N190" s="3"/>
      <c r="O190" s="3"/>
    </row>
    <row r="191" spans="10:15" x14ac:dyDescent="0.2">
      <c r="J191" s="10"/>
      <c r="K191" s="10"/>
      <c r="L191" s="10"/>
      <c r="M191" s="3"/>
      <c r="N191" s="3"/>
      <c r="O191" s="3"/>
    </row>
    <row r="192" spans="10:15" x14ac:dyDescent="0.2">
      <c r="J192" s="10"/>
      <c r="K192" s="10"/>
      <c r="L192" s="10"/>
      <c r="M192" s="3"/>
      <c r="N192" s="3"/>
      <c r="O192" s="3"/>
    </row>
    <row r="193" spans="10:15" x14ac:dyDescent="0.2">
      <c r="J193" s="10"/>
      <c r="K193" s="10"/>
      <c r="L193" s="10"/>
      <c r="M193" s="3"/>
      <c r="N193" s="3"/>
      <c r="O193" s="3"/>
    </row>
    <row r="194" spans="10:15" x14ac:dyDescent="0.2">
      <c r="J194" s="10"/>
      <c r="K194" s="10"/>
      <c r="L194" s="10"/>
      <c r="M194" s="3"/>
      <c r="N194" s="3"/>
      <c r="O194" s="3"/>
    </row>
    <row r="195" spans="10:15" x14ac:dyDescent="0.2">
      <c r="J195" s="10"/>
      <c r="K195" s="10"/>
      <c r="L195" s="10"/>
      <c r="M195" s="3"/>
      <c r="N195" s="3"/>
      <c r="O195" s="3"/>
    </row>
    <row r="196" spans="10:15" x14ac:dyDescent="0.2">
      <c r="J196" s="10"/>
      <c r="K196" s="10"/>
      <c r="L196" s="10"/>
      <c r="M196" s="3"/>
      <c r="N196" s="3"/>
      <c r="O196" s="3"/>
    </row>
    <row r="197" spans="10:15" x14ac:dyDescent="0.2">
      <c r="J197" s="10"/>
      <c r="K197" s="10"/>
      <c r="L197" s="10"/>
      <c r="M197" s="3"/>
      <c r="N197" s="3"/>
      <c r="O197" s="3"/>
    </row>
    <row r="198" spans="10:15" x14ac:dyDescent="0.2">
      <c r="J198" s="10"/>
      <c r="K198" s="10"/>
      <c r="L198" s="10"/>
      <c r="M198" s="3"/>
      <c r="N198" s="3"/>
      <c r="O198" s="3"/>
    </row>
    <row r="199" spans="10:15" x14ac:dyDescent="0.2">
      <c r="J199" s="10"/>
      <c r="K199" s="10"/>
      <c r="L199" s="10"/>
      <c r="M199" s="3"/>
      <c r="N199" s="3"/>
      <c r="O199" s="3"/>
    </row>
    <row r="200" spans="10:15" x14ac:dyDescent="0.2">
      <c r="J200" s="10"/>
      <c r="K200" s="10"/>
      <c r="L200" s="10"/>
      <c r="M200" s="3"/>
      <c r="N200" s="3"/>
      <c r="O200" s="3"/>
    </row>
    <row r="201" spans="10:15" x14ac:dyDescent="0.2">
      <c r="J201" s="10"/>
      <c r="K201" s="10"/>
      <c r="L201" s="10"/>
      <c r="M201" s="3"/>
      <c r="N201" s="3"/>
      <c r="O201" s="3"/>
    </row>
    <row r="202" spans="10:15" x14ac:dyDescent="0.2">
      <c r="J202" s="10"/>
      <c r="K202" s="10"/>
      <c r="L202" s="10"/>
      <c r="M202" s="3"/>
      <c r="N202" s="3"/>
      <c r="O202" s="3"/>
    </row>
    <row r="203" spans="10:15" x14ac:dyDescent="0.2">
      <c r="J203" s="10"/>
      <c r="K203" s="10"/>
      <c r="L203" s="10"/>
      <c r="M203" s="3"/>
      <c r="N203" s="3"/>
      <c r="O203" s="3"/>
    </row>
    <row r="204" spans="10:15" x14ac:dyDescent="0.2">
      <c r="J204" s="10"/>
      <c r="K204" s="10"/>
      <c r="L204" s="10"/>
      <c r="M204" s="3"/>
      <c r="N204" s="3"/>
      <c r="O204" s="3"/>
    </row>
    <row r="205" spans="10:15" x14ac:dyDescent="0.2">
      <c r="J205" s="10"/>
      <c r="K205" s="10"/>
      <c r="L205" s="10"/>
      <c r="M205" s="3"/>
      <c r="N205" s="3"/>
      <c r="O205" s="3"/>
    </row>
    <row r="206" spans="10:15" x14ac:dyDescent="0.2">
      <c r="J206" s="10"/>
      <c r="K206" s="10"/>
      <c r="L206" s="10"/>
      <c r="M206" s="3"/>
      <c r="N206" s="3"/>
      <c r="O206" s="3"/>
    </row>
    <row r="207" spans="10:15" x14ac:dyDescent="0.2">
      <c r="J207" s="10"/>
      <c r="K207" s="10"/>
      <c r="L207" s="10"/>
      <c r="M207" s="3"/>
      <c r="N207" s="3"/>
      <c r="O207" s="3"/>
    </row>
    <row r="208" spans="10:15" x14ac:dyDescent="0.2">
      <c r="J208" s="10"/>
      <c r="K208" s="10"/>
      <c r="L208" s="10"/>
      <c r="M208" s="3"/>
      <c r="N208" s="3"/>
      <c r="O208" s="3"/>
    </row>
    <row r="209" spans="10:15" x14ac:dyDescent="0.2">
      <c r="J209" s="10"/>
      <c r="K209" s="10"/>
      <c r="L209" s="10"/>
      <c r="M209" s="3"/>
      <c r="N209" s="3"/>
      <c r="O209" s="3"/>
    </row>
    <row r="210" spans="10:15" x14ac:dyDescent="0.2">
      <c r="J210" s="10"/>
      <c r="K210" s="10"/>
      <c r="L210" s="10"/>
      <c r="M210" s="3"/>
      <c r="N210" s="3"/>
      <c r="O210" s="3"/>
    </row>
    <row r="211" spans="10:15" x14ac:dyDescent="0.2">
      <c r="J211" s="10"/>
      <c r="K211" s="10"/>
      <c r="L211" s="10"/>
      <c r="M211" s="3"/>
      <c r="N211" s="3"/>
      <c r="O211" s="3"/>
    </row>
    <row r="212" spans="10:15" x14ac:dyDescent="0.2">
      <c r="J212" s="10"/>
      <c r="K212" s="10"/>
      <c r="L212" s="10"/>
      <c r="M212" s="3"/>
      <c r="N212" s="3"/>
      <c r="O212" s="3"/>
    </row>
    <row r="213" spans="10:15" x14ac:dyDescent="0.2">
      <c r="J213" s="10"/>
      <c r="K213" s="10"/>
      <c r="L213" s="10"/>
      <c r="M213" s="3"/>
      <c r="N213" s="3"/>
      <c r="O213" s="3"/>
    </row>
    <row r="214" spans="10:15" x14ac:dyDescent="0.2">
      <c r="J214" s="10"/>
      <c r="K214" s="10"/>
      <c r="L214" s="10"/>
      <c r="M214" s="3"/>
      <c r="N214" s="3"/>
      <c r="O214" s="3"/>
    </row>
    <row r="215" spans="10:15" x14ac:dyDescent="0.2">
      <c r="J215" s="10"/>
      <c r="K215" s="10"/>
      <c r="L215" s="10"/>
      <c r="M215" s="3"/>
      <c r="N215" s="3"/>
      <c r="O215" s="3"/>
    </row>
    <row r="216" spans="10:15" x14ac:dyDescent="0.2">
      <c r="J216" s="10"/>
      <c r="K216" s="10"/>
      <c r="L216" s="10"/>
      <c r="M216" s="3"/>
      <c r="N216" s="3"/>
      <c r="O216" s="3"/>
    </row>
    <row r="217" spans="10:15" x14ac:dyDescent="0.2">
      <c r="J217" s="10"/>
      <c r="K217" s="10"/>
      <c r="L217" s="10"/>
      <c r="M217" s="3"/>
      <c r="N217" s="3"/>
      <c r="O217" s="3"/>
    </row>
    <row r="218" spans="10:15" x14ac:dyDescent="0.2">
      <c r="J218" s="10"/>
      <c r="K218" s="10"/>
      <c r="L218" s="10"/>
      <c r="M218" s="3"/>
      <c r="N218" s="3"/>
      <c r="O218" s="3"/>
    </row>
    <row r="219" spans="10:15" x14ac:dyDescent="0.2">
      <c r="J219" s="10"/>
      <c r="K219" s="10"/>
      <c r="L219" s="10"/>
      <c r="M219" s="3"/>
      <c r="N219" s="3"/>
      <c r="O219" s="3"/>
    </row>
    <row r="220" spans="10:15" x14ac:dyDescent="0.2">
      <c r="J220" s="10"/>
      <c r="K220" s="10"/>
      <c r="L220" s="10"/>
      <c r="M220" s="3"/>
      <c r="N220" s="3"/>
      <c r="O220" s="3"/>
    </row>
    <row r="221" spans="10:15" x14ac:dyDescent="0.2">
      <c r="J221" s="10"/>
      <c r="K221" s="10"/>
      <c r="L221" s="10"/>
      <c r="M221" s="3"/>
      <c r="N221" s="3"/>
      <c r="O221" s="3"/>
    </row>
    <row r="222" spans="10:15" x14ac:dyDescent="0.2">
      <c r="J222" s="10"/>
      <c r="K222" s="10"/>
      <c r="L222" s="10"/>
      <c r="M222" s="3"/>
      <c r="N222" s="3"/>
      <c r="O222" s="3"/>
    </row>
    <row r="223" spans="10:15" x14ac:dyDescent="0.2">
      <c r="J223" s="10"/>
      <c r="K223" s="10"/>
      <c r="L223" s="10"/>
      <c r="M223" s="3"/>
      <c r="N223" s="3"/>
      <c r="O223" s="3"/>
    </row>
    <row r="224" spans="10:15" x14ac:dyDescent="0.2">
      <c r="J224" s="10"/>
      <c r="K224" s="10"/>
      <c r="L224" s="10"/>
      <c r="M224" s="3"/>
      <c r="N224" s="3"/>
      <c r="O224" s="3"/>
    </row>
    <row r="225" spans="10:15" x14ac:dyDescent="0.2">
      <c r="J225" s="10"/>
      <c r="K225" s="10"/>
      <c r="L225" s="10"/>
      <c r="M225" s="3"/>
      <c r="N225" s="3"/>
      <c r="O225" s="3"/>
    </row>
    <row r="226" spans="10:15" x14ac:dyDescent="0.2">
      <c r="J226" s="10"/>
      <c r="K226" s="10"/>
      <c r="L226" s="10"/>
      <c r="M226" s="3"/>
      <c r="N226" s="3"/>
      <c r="O226" s="3"/>
    </row>
    <row r="227" spans="10:15" x14ac:dyDescent="0.2">
      <c r="J227" s="10"/>
      <c r="K227" s="10"/>
      <c r="L227" s="10"/>
      <c r="M227" s="3"/>
      <c r="N227" s="3"/>
      <c r="O227" s="3"/>
    </row>
    <row r="228" spans="10:15" x14ac:dyDescent="0.2">
      <c r="J228" s="10"/>
      <c r="K228" s="10"/>
      <c r="L228" s="10"/>
      <c r="M228" s="3"/>
      <c r="N228" s="3"/>
      <c r="O228" s="3"/>
    </row>
    <row r="229" spans="10:15" x14ac:dyDescent="0.2">
      <c r="J229" s="10"/>
      <c r="K229" s="10"/>
      <c r="L229" s="10"/>
      <c r="M229" s="3"/>
      <c r="N229" s="3"/>
      <c r="O229" s="3"/>
    </row>
    <row r="230" spans="10:15" x14ac:dyDescent="0.2">
      <c r="J230" s="10"/>
      <c r="K230" s="10"/>
      <c r="L230" s="10"/>
      <c r="M230" s="3"/>
      <c r="N230" s="3"/>
      <c r="O230" s="3"/>
    </row>
    <row r="231" spans="10:15" x14ac:dyDescent="0.2">
      <c r="J231" s="10"/>
      <c r="K231" s="10"/>
      <c r="L231" s="10"/>
      <c r="M231" s="3"/>
      <c r="N231" s="3"/>
      <c r="O231" s="3"/>
    </row>
    <row r="232" spans="10:15" x14ac:dyDescent="0.2">
      <c r="J232" s="10"/>
      <c r="K232" s="10"/>
      <c r="L232" s="10"/>
      <c r="M232" s="3"/>
      <c r="N232" s="3"/>
      <c r="O232" s="3"/>
    </row>
    <row r="233" spans="10:15" x14ac:dyDescent="0.2">
      <c r="J233" s="10"/>
      <c r="K233" s="10"/>
      <c r="L233" s="10"/>
      <c r="M233" s="3"/>
      <c r="N233" s="3"/>
      <c r="O233" s="3"/>
    </row>
    <row r="234" spans="10:15" x14ac:dyDescent="0.2">
      <c r="J234" s="10"/>
      <c r="K234" s="10"/>
      <c r="L234" s="10"/>
      <c r="M234" s="3"/>
      <c r="N234" s="3"/>
      <c r="O234" s="3"/>
    </row>
    <row r="235" spans="10:15" x14ac:dyDescent="0.2">
      <c r="J235" s="10"/>
      <c r="K235" s="10"/>
      <c r="L235" s="10"/>
      <c r="M235" s="3"/>
      <c r="N235" s="3"/>
      <c r="O235" s="3"/>
    </row>
    <row r="236" spans="10:15" x14ac:dyDescent="0.2">
      <c r="J236" s="10"/>
      <c r="K236" s="10"/>
      <c r="L236" s="10"/>
      <c r="M236" s="3"/>
      <c r="N236" s="3"/>
      <c r="O236" s="3"/>
    </row>
    <row r="237" spans="10:15" x14ac:dyDescent="0.2">
      <c r="J237" s="10"/>
      <c r="K237" s="10"/>
      <c r="L237" s="10"/>
      <c r="M237" s="3"/>
      <c r="N237" s="3"/>
      <c r="O237" s="3"/>
    </row>
    <row r="238" spans="10:15" x14ac:dyDescent="0.2">
      <c r="J238" s="10"/>
      <c r="K238" s="10"/>
      <c r="L238" s="10"/>
      <c r="M238" s="3"/>
      <c r="N238" s="3"/>
      <c r="O238" s="3"/>
    </row>
    <row r="239" spans="10:15" x14ac:dyDescent="0.2">
      <c r="J239" s="10"/>
      <c r="K239" s="10"/>
      <c r="L239" s="10"/>
      <c r="M239" s="3"/>
      <c r="N239" s="3"/>
      <c r="O239" s="3"/>
    </row>
    <row r="240" spans="10:15" x14ac:dyDescent="0.2">
      <c r="J240" s="10"/>
      <c r="K240" s="10"/>
      <c r="L240" s="10"/>
      <c r="M240" s="3"/>
      <c r="N240" s="3"/>
      <c r="O240" s="3"/>
    </row>
    <row r="241" spans="10:15" x14ac:dyDescent="0.2">
      <c r="J241" s="10"/>
      <c r="K241" s="10"/>
      <c r="L241" s="10"/>
      <c r="M241" s="3"/>
      <c r="N241" s="3"/>
      <c r="O241" s="3"/>
    </row>
    <row r="242" spans="10:15" x14ac:dyDescent="0.2">
      <c r="J242" s="10"/>
      <c r="K242" s="10"/>
      <c r="L242" s="10"/>
      <c r="M242" s="3"/>
      <c r="N242" s="3"/>
      <c r="O242" s="3"/>
    </row>
    <row r="243" spans="10:15" x14ac:dyDescent="0.2">
      <c r="J243" s="10"/>
      <c r="K243" s="10"/>
      <c r="L243" s="10"/>
      <c r="M243" s="3"/>
      <c r="N243" s="3"/>
      <c r="O243" s="3"/>
    </row>
    <row r="244" spans="10:15" x14ac:dyDescent="0.2">
      <c r="J244" s="10"/>
      <c r="K244" s="10"/>
      <c r="L244" s="10"/>
      <c r="M244" s="3"/>
      <c r="N244" s="3"/>
      <c r="O244" s="3"/>
    </row>
    <row r="245" spans="10:15" x14ac:dyDescent="0.2">
      <c r="J245" s="10"/>
      <c r="K245" s="10"/>
      <c r="L245" s="10"/>
      <c r="M245" s="3"/>
      <c r="N245" s="3"/>
      <c r="O245" s="3"/>
    </row>
    <row r="246" spans="10:15" x14ac:dyDescent="0.2">
      <c r="J246" s="10"/>
      <c r="K246" s="10"/>
      <c r="L246" s="10"/>
      <c r="M246" s="3"/>
      <c r="N246" s="3"/>
      <c r="O246" s="3"/>
    </row>
    <row r="247" spans="10:15" x14ac:dyDescent="0.2">
      <c r="J247" s="10"/>
      <c r="K247" s="10"/>
      <c r="L247" s="10"/>
      <c r="M247" s="3"/>
      <c r="N247" s="3"/>
      <c r="O247" s="3"/>
    </row>
    <row r="248" spans="10:15" x14ac:dyDescent="0.2">
      <c r="J248" s="10"/>
      <c r="K248" s="10"/>
      <c r="L248" s="10"/>
      <c r="M248" s="3"/>
      <c r="N248" s="3"/>
      <c r="O248" s="3"/>
    </row>
    <row r="249" spans="10:15" x14ac:dyDescent="0.2">
      <c r="J249" s="10"/>
      <c r="K249" s="10"/>
      <c r="L249" s="10"/>
      <c r="M249" s="3"/>
      <c r="N249" s="3"/>
      <c r="O249" s="3"/>
    </row>
    <row r="250" spans="10:15" x14ac:dyDescent="0.2">
      <c r="J250" s="10"/>
      <c r="K250" s="10"/>
      <c r="L250" s="10"/>
      <c r="M250" s="3"/>
      <c r="N250" s="3"/>
      <c r="O250" s="3"/>
    </row>
    <row r="251" spans="10:15" x14ac:dyDescent="0.2">
      <c r="J251" s="10"/>
      <c r="K251" s="10"/>
      <c r="L251" s="10"/>
      <c r="M251" s="3"/>
      <c r="N251" s="3"/>
      <c r="O251" s="3"/>
    </row>
    <row r="252" spans="10:15" x14ac:dyDescent="0.2">
      <c r="J252" s="10"/>
      <c r="K252" s="10"/>
      <c r="L252" s="10"/>
      <c r="M252" s="3"/>
      <c r="N252" s="3"/>
      <c r="O252" s="3"/>
    </row>
    <row r="253" spans="10:15" x14ac:dyDescent="0.2">
      <c r="J253" s="10"/>
      <c r="K253" s="10"/>
      <c r="L253" s="10"/>
      <c r="M253" s="3"/>
      <c r="N253" s="3"/>
      <c r="O253" s="3"/>
    </row>
    <row r="254" spans="10:15" x14ac:dyDescent="0.2">
      <c r="J254" s="10"/>
      <c r="K254" s="10"/>
      <c r="L254" s="10"/>
      <c r="M254" s="3"/>
      <c r="N254" s="3"/>
      <c r="O254" s="3"/>
    </row>
    <row r="255" spans="10:15" x14ac:dyDescent="0.2">
      <c r="J255" s="10"/>
      <c r="K255" s="10"/>
      <c r="L255" s="10"/>
      <c r="M255" s="3"/>
      <c r="N255" s="3"/>
      <c r="O255" s="3"/>
    </row>
    <row r="256" spans="10:15" x14ac:dyDescent="0.2">
      <c r="J256" s="10"/>
      <c r="K256" s="10"/>
      <c r="L256" s="10"/>
      <c r="M256" s="3"/>
      <c r="N256" s="3"/>
      <c r="O256" s="3"/>
    </row>
    <row r="257" spans="10:15" x14ac:dyDescent="0.2">
      <c r="J257" s="10"/>
      <c r="K257" s="10"/>
      <c r="L257" s="10"/>
      <c r="M257" s="3"/>
      <c r="N257" s="3"/>
      <c r="O257" s="3"/>
    </row>
    <row r="258" spans="10:15" x14ac:dyDescent="0.2">
      <c r="J258" s="10"/>
      <c r="K258" s="10"/>
      <c r="L258" s="10"/>
      <c r="M258" s="3"/>
      <c r="N258" s="3"/>
      <c r="O258" s="3"/>
    </row>
    <row r="259" spans="10:15" x14ac:dyDescent="0.2">
      <c r="J259" s="10"/>
      <c r="K259" s="10"/>
      <c r="L259" s="10"/>
      <c r="M259" s="3"/>
      <c r="N259" s="3"/>
      <c r="O259" s="3"/>
    </row>
    <row r="260" spans="10:15" x14ac:dyDescent="0.2">
      <c r="J260" s="10"/>
      <c r="K260" s="10"/>
      <c r="L260" s="10"/>
      <c r="M260" s="3"/>
      <c r="N260" s="3"/>
      <c r="O260" s="3"/>
    </row>
    <row r="261" spans="10:15" x14ac:dyDescent="0.2">
      <c r="J261" s="10"/>
      <c r="K261" s="10"/>
      <c r="L261" s="10"/>
      <c r="M261" s="3"/>
      <c r="N261" s="3"/>
      <c r="O261" s="3"/>
    </row>
    <row r="262" spans="10:15" x14ac:dyDescent="0.2">
      <c r="J262" s="10"/>
      <c r="K262" s="10"/>
      <c r="L262" s="10"/>
      <c r="M262" s="3"/>
      <c r="N262" s="3"/>
      <c r="O262" s="3"/>
    </row>
    <row r="263" spans="10:15" x14ac:dyDescent="0.2">
      <c r="J263" s="10"/>
      <c r="K263" s="10"/>
      <c r="L263" s="10"/>
      <c r="M263" s="3"/>
      <c r="N263" s="3"/>
      <c r="O263" s="3"/>
    </row>
    <row r="264" spans="10:15" x14ac:dyDescent="0.2">
      <c r="J264" s="10"/>
      <c r="K264" s="10"/>
      <c r="L264" s="10"/>
      <c r="M264" s="3"/>
      <c r="N264" s="3"/>
      <c r="O264" s="3"/>
    </row>
    <row r="265" spans="10:15" x14ac:dyDescent="0.2">
      <c r="J265" s="10"/>
      <c r="K265" s="10"/>
      <c r="L265" s="10"/>
      <c r="M265" s="3"/>
      <c r="N265" s="3"/>
      <c r="O265" s="3"/>
    </row>
    <row r="266" spans="10:15" x14ac:dyDescent="0.2">
      <c r="J266" s="10"/>
      <c r="K266" s="10"/>
      <c r="L266" s="10"/>
      <c r="M266" s="3"/>
      <c r="N266" s="3"/>
      <c r="O266" s="3"/>
    </row>
    <row r="267" spans="10:15" x14ac:dyDescent="0.2">
      <c r="J267" s="10"/>
      <c r="K267" s="10"/>
      <c r="L267" s="10"/>
      <c r="M267" s="3"/>
      <c r="N267" s="3"/>
      <c r="O267" s="3"/>
    </row>
    <row r="268" spans="10:15" x14ac:dyDescent="0.2">
      <c r="J268" s="10"/>
      <c r="K268" s="10"/>
      <c r="L268" s="10"/>
      <c r="M268" s="3"/>
      <c r="N268" s="3"/>
      <c r="O268" s="3"/>
    </row>
    <row r="269" spans="10:15" x14ac:dyDescent="0.2">
      <c r="J269" s="10"/>
      <c r="K269" s="10"/>
      <c r="L269" s="10"/>
      <c r="M269" s="3"/>
      <c r="N269" s="3"/>
      <c r="O269" s="3"/>
    </row>
    <row r="270" spans="10:15" x14ac:dyDescent="0.2">
      <c r="J270" s="10"/>
      <c r="K270" s="10"/>
      <c r="L270" s="10"/>
      <c r="M270" s="3"/>
      <c r="N270" s="3"/>
      <c r="O270" s="3"/>
    </row>
    <row r="271" spans="10:15" x14ac:dyDescent="0.2">
      <c r="J271" s="10"/>
      <c r="K271" s="10"/>
      <c r="L271" s="10"/>
      <c r="M271" s="3"/>
      <c r="N271" s="3"/>
      <c r="O271" s="3"/>
    </row>
    <row r="272" spans="10:15" x14ac:dyDescent="0.2">
      <c r="J272" s="10"/>
      <c r="K272" s="10"/>
      <c r="L272" s="10"/>
      <c r="M272" s="3"/>
      <c r="N272" s="3"/>
      <c r="O272" s="3"/>
    </row>
    <row r="273" spans="10:15" x14ac:dyDescent="0.2">
      <c r="J273" s="10"/>
      <c r="K273" s="10"/>
      <c r="L273" s="10"/>
      <c r="M273" s="3"/>
      <c r="N273" s="3"/>
      <c r="O273" s="3"/>
    </row>
    <row r="274" spans="10:15" x14ac:dyDescent="0.2">
      <c r="J274" s="10"/>
      <c r="K274" s="10"/>
      <c r="L274" s="10"/>
      <c r="M274" s="3"/>
      <c r="N274" s="3"/>
      <c r="O274" s="3"/>
    </row>
    <row r="275" spans="10:15" x14ac:dyDescent="0.2">
      <c r="J275" s="10"/>
      <c r="K275" s="10"/>
      <c r="L275" s="10"/>
      <c r="M275" s="3"/>
      <c r="N275" s="3"/>
      <c r="O275" s="3"/>
    </row>
    <row r="276" spans="10:15" x14ac:dyDescent="0.2">
      <c r="J276" s="10"/>
      <c r="K276" s="10"/>
      <c r="L276" s="10"/>
      <c r="M276" s="3"/>
      <c r="N276" s="3"/>
      <c r="O276" s="3"/>
    </row>
    <row r="277" spans="10:15" x14ac:dyDescent="0.2">
      <c r="J277" s="10"/>
      <c r="K277" s="10"/>
      <c r="L277" s="10"/>
      <c r="M277" s="3"/>
      <c r="N277" s="3"/>
      <c r="O277" s="3"/>
    </row>
    <row r="278" spans="10:15" x14ac:dyDescent="0.2">
      <c r="J278" s="10"/>
      <c r="K278" s="10"/>
      <c r="L278" s="10"/>
      <c r="M278" s="3"/>
      <c r="N278" s="3"/>
      <c r="O278" s="3"/>
    </row>
    <row r="279" spans="10:15" x14ac:dyDescent="0.2">
      <c r="J279" s="10"/>
      <c r="K279" s="10"/>
      <c r="L279" s="10"/>
      <c r="M279" s="3"/>
      <c r="N279" s="3"/>
      <c r="O279" s="3"/>
    </row>
    <row r="280" spans="10:15" x14ac:dyDescent="0.2">
      <c r="J280" s="10"/>
      <c r="K280" s="10"/>
      <c r="L280" s="10"/>
      <c r="M280" s="3"/>
      <c r="N280" s="3"/>
      <c r="O280" s="3"/>
    </row>
    <row r="281" spans="10:15" x14ac:dyDescent="0.2">
      <c r="J281" s="10"/>
      <c r="K281" s="10"/>
      <c r="L281" s="10"/>
      <c r="M281" s="3"/>
      <c r="N281" s="3"/>
      <c r="O281" s="3"/>
    </row>
    <row r="282" spans="10:15" x14ac:dyDescent="0.2">
      <c r="J282" s="10"/>
      <c r="K282" s="10"/>
      <c r="L282" s="10"/>
      <c r="M282" s="3"/>
      <c r="N282" s="3"/>
      <c r="O282" s="3"/>
    </row>
    <row r="283" spans="10:15" x14ac:dyDescent="0.2">
      <c r="J283" s="10"/>
      <c r="K283" s="10"/>
      <c r="L283" s="10"/>
      <c r="M283" s="3"/>
      <c r="N283" s="3"/>
      <c r="O283" s="3"/>
    </row>
    <row r="284" spans="10:15" x14ac:dyDescent="0.2">
      <c r="J284" s="10"/>
      <c r="K284" s="10"/>
      <c r="L284" s="10"/>
      <c r="M284" s="3"/>
      <c r="N284" s="3"/>
      <c r="O284" s="3"/>
    </row>
    <row r="285" spans="10:15" x14ac:dyDescent="0.2">
      <c r="J285" s="10"/>
      <c r="K285" s="10"/>
      <c r="L285" s="10"/>
      <c r="M285" s="3"/>
      <c r="N285" s="3"/>
      <c r="O285" s="3"/>
    </row>
    <row r="286" spans="10:15" x14ac:dyDescent="0.2">
      <c r="J286" s="10"/>
      <c r="K286" s="10"/>
      <c r="L286" s="10"/>
      <c r="M286" s="3"/>
      <c r="N286" s="3"/>
      <c r="O286" s="3"/>
    </row>
    <row r="287" spans="10:15" x14ac:dyDescent="0.2">
      <c r="J287" s="10"/>
      <c r="K287" s="10"/>
      <c r="L287" s="10"/>
      <c r="M287" s="3"/>
      <c r="N287" s="3"/>
      <c r="O287" s="3"/>
    </row>
    <row r="288" spans="10:15" x14ac:dyDescent="0.2">
      <c r="J288" s="10"/>
      <c r="K288" s="10"/>
      <c r="L288" s="10"/>
      <c r="M288" s="3"/>
      <c r="N288" s="3"/>
      <c r="O288" s="3"/>
    </row>
    <row r="289" spans="10:15" x14ac:dyDescent="0.2">
      <c r="J289" s="10"/>
      <c r="K289" s="10"/>
      <c r="L289" s="10"/>
      <c r="M289" s="3"/>
      <c r="N289" s="3"/>
      <c r="O289" s="3"/>
    </row>
    <row r="290" spans="10:15" x14ac:dyDescent="0.2">
      <c r="J290" s="10"/>
      <c r="K290" s="10"/>
      <c r="L290" s="10"/>
      <c r="M290" s="3"/>
      <c r="N290" s="3"/>
      <c r="O290" s="3"/>
    </row>
    <row r="291" spans="10:15" x14ac:dyDescent="0.2">
      <c r="J291" s="10"/>
      <c r="K291" s="10"/>
      <c r="L291" s="10"/>
      <c r="M291" s="3"/>
      <c r="N291" s="3"/>
      <c r="O291" s="3"/>
    </row>
    <row r="292" spans="10:15" x14ac:dyDescent="0.2">
      <c r="J292" s="10"/>
      <c r="K292" s="10"/>
      <c r="L292" s="10"/>
      <c r="M292" s="3"/>
      <c r="N292" s="3"/>
      <c r="O292" s="3"/>
    </row>
    <row r="293" spans="10:15" x14ac:dyDescent="0.2">
      <c r="J293" s="10"/>
      <c r="K293" s="10"/>
      <c r="L293" s="10"/>
      <c r="M293" s="3"/>
      <c r="N293" s="3"/>
      <c r="O293" s="3"/>
    </row>
    <row r="294" spans="10:15" x14ac:dyDescent="0.2">
      <c r="J294" s="10"/>
      <c r="K294" s="10"/>
      <c r="L294" s="10"/>
      <c r="M294" s="3"/>
      <c r="N294" s="3"/>
      <c r="O294" s="3"/>
    </row>
    <row r="295" spans="10:15" x14ac:dyDescent="0.2">
      <c r="J295" s="10"/>
      <c r="K295" s="10"/>
      <c r="L295" s="10"/>
      <c r="M295" s="3"/>
      <c r="N295" s="3"/>
      <c r="O295" s="3"/>
    </row>
    <row r="296" spans="10:15" x14ac:dyDescent="0.2">
      <c r="J296" s="10"/>
      <c r="K296" s="10"/>
      <c r="L296" s="10"/>
      <c r="M296" s="3"/>
      <c r="N296" s="3"/>
      <c r="O296" s="3"/>
    </row>
    <row r="297" spans="10:15" x14ac:dyDescent="0.2">
      <c r="J297" s="10"/>
      <c r="K297" s="10"/>
      <c r="L297" s="10"/>
      <c r="M297" s="3"/>
      <c r="N297" s="3"/>
      <c r="O297" s="3"/>
    </row>
    <row r="298" spans="10:15" x14ac:dyDescent="0.2">
      <c r="J298" s="10"/>
      <c r="K298" s="10"/>
      <c r="L298" s="10"/>
      <c r="M298" s="3"/>
      <c r="N298" s="3"/>
      <c r="O298" s="3"/>
    </row>
    <row r="299" spans="10:15" x14ac:dyDescent="0.2">
      <c r="J299" s="10"/>
      <c r="K299" s="10"/>
      <c r="L299" s="10"/>
      <c r="M299" s="3"/>
      <c r="N299" s="3"/>
      <c r="O299" s="3"/>
    </row>
    <row r="300" spans="10:15" x14ac:dyDescent="0.2">
      <c r="J300" s="10"/>
      <c r="K300" s="10"/>
      <c r="L300" s="10"/>
      <c r="M300" s="3"/>
      <c r="N300" s="3"/>
      <c r="O300" s="3"/>
    </row>
    <row r="301" spans="10:15" x14ac:dyDescent="0.2">
      <c r="J301" s="10"/>
      <c r="K301" s="10"/>
      <c r="L301" s="10"/>
      <c r="M301" s="3"/>
      <c r="N301" s="3"/>
      <c r="O301" s="3"/>
    </row>
    <row r="302" spans="10:15" x14ac:dyDescent="0.2">
      <c r="J302" s="10"/>
      <c r="K302" s="10"/>
      <c r="L302" s="10"/>
      <c r="M302" s="3"/>
      <c r="N302" s="3"/>
      <c r="O302" s="3"/>
    </row>
    <row r="303" spans="10:15" x14ac:dyDescent="0.2">
      <c r="J303" s="10"/>
      <c r="K303" s="10"/>
      <c r="L303" s="10"/>
      <c r="M303" s="3"/>
      <c r="N303" s="3"/>
      <c r="O303" s="3"/>
    </row>
    <row r="304" spans="10:15" x14ac:dyDescent="0.2">
      <c r="J304" s="10"/>
      <c r="K304" s="10"/>
      <c r="L304" s="10"/>
      <c r="M304" s="3"/>
      <c r="N304" s="3"/>
      <c r="O304" s="3"/>
    </row>
    <row r="305" spans="10:15" x14ac:dyDescent="0.2">
      <c r="J305" s="10"/>
      <c r="K305" s="10"/>
      <c r="L305" s="10"/>
      <c r="M305" s="3"/>
      <c r="N305" s="3"/>
      <c r="O305" s="3"/>
    </row>
    <row r="306" spans="10:15" x14ac:dyDescent="0.2">
      <c r="J306" s="10"/>
      <c r="K306" s="10"/>
      <c r="L306" s="10"/>
      <c r="M306" s="3"/>
      <c r="N306" s="3"/>
      <c r="O306" s="3"/>
    </row>
    <row r="307" spans="10:15" x14ac:dyDescent="0.2">
      <c r="J307" s="10"/>
      <c r="K307" s="10"/>
      <c r="L307" s="10"/>
      <c r="M307" s="3"/>
      <c r="N307" s="3"/>
      <c r="O307" s="3"/>
    </row>
    <row r="308" spans="10:15" x14ac:dyDescent="0.2">
      <c r="J308" s="10"/>
      <c r="K308" s="10"/>
      <c r="L308" s="10"/>
      <c r="M308" s="3"/>
      <c r="N308" s="3"/>
      <c r="O308" s="3"/>
    </row>
    <row r="309" spans="10:15" x14ac:dyDescent="0.2">
      <c r="J309" s="10"/>
      <c r="K309" s="10"/>
      <c r="L309" s="10"/>
      <c r="M309" s="3"/>
      <c r="N309" s="3"/>
      <c r="O309" s="3"/>
    </row>
    <row r="310" spans="10:15" x14ac:dyDescent="0.2">
      <c r="J310" s="10"/>
      <c r="K310" s="10"/>
      <c r="L310" s="10"/>
      <c r="M310" s="3"/>
      <c r="N310" s="3"/>
      <c r="O310" s="3"/>
    </row>
    <row r="311" spans="10:15" x14ac:dyDescent="0.2">
      <c r="J311" s="10"/>
      <c r="K311" s="10"/>
      <c r="L311" s="10"/>
      <c r="M311" s="3"/>
      <c r="N311" s="3"/>
      <c r="O311" s="3"/>
    </row>
    <row r="312" spans="10:15" x14ac:dyDescent="0.2">
      <c r="J312" s="10"/>
      <c r="K312" s="10"/>
      <c r="L312" s="10"/>
      <c r="M312" s="3"/>
      <c r="N312" s="3"/>
      <c r="O312" s="3"/>
    </row>
    <row r="313" spans="10:15" x14ac:dyDescent="0.2">
      <c r="J313" s="10"/>
      <c r="K313" s="10"/>
      <c r="L313" s="10"/>
      <c r="M313" s="3"/>
      <c r="N313" s="3"/>
      <c r="O313" s="3"/>
    </row>
    <row r="314" spans="10:15" x14ac:dyDescent="0.2">
      <c r="J314" s="10"/>
      <c r="K314" s="10"/>
      <c r="L314" s="10"/>
      <c r="M314" s="3"/>
      <c r="N314" s="3"/>
      <c r="O314" s="3"/>
    </row>
    <row r="315" spans="10:15" x14ac:dyDescent="0.2">
      <c r="J315" s="10"/>
      <c r="K315" s="10"/>
      <c r="L315" s="10"/>
      <c r="M315" s="3"/>
      <c r="N315" s="3"/>
      <c r="O315" s="3"/>
    </row>
    <row r="316" spans="10:15" x14ac:dyDescent="0.2">
      <c r="J316" s="10"/>
      <c r="K316" s="10"/>
      <c r="L316" s="10"/>
      <c r="M316" s="3"/>
      <c r="N316" s="3"/>
      <c r="O316" s="3"/>
    </row>
    <row r="317" spans="10:15" x14ac:dyDescent="0.2">
      <c r="J317" s="10"/>
      <c r="K317" s="10"/>
      <c r="L317" s="10"/>
      <c r="M317" s="3"/>
      <c r="N317" s="3"/>
      <c r="O317" s="3"/>
    </row>
    <row r="318" spans="10:15" x14ac:dyDescent="0.2">
      <c r="J318" s="10"/>
      <c r="K318" s="10"/>
      <c r="L318" s="10"/>
      <c r="M318" s="3"/>
      <c r="N318" s="3"/>
      <c r="O318" s="3"/>
    </row>
    <row r="319" spans="10:15" x14ac:dyDescent="0.2">
      <c r="J319" s="10"/>
      <c r="K319" s="10"/>
      <c r="L319" s="10"/>
      <c r="M319" s="3"/>
      <c r="N319" s="3"/>
      <c r="O319" s="3"/>
    </row>
    <row r="320" spans="10:15" x14ac:dyDescent="0.2">
      <c r="J320" s="10"/>
      <c r="K320" s="10"/>
      <c r="L320" s="10"/>
      <c r="M320" s="3"/>
      <c r="N320" s="3"/>
      <c r="O320" s="3"/>
    </row>
    <row r="321" spans="10:15" x14ac:dyDescent="0.2">
      <c r="J321" s="10"/>
      <c r="K321" s="10"/>
      <c r="L321" s="10"/>
      <c r="M321" s="3"/>
      <c r="N321" s="3"/>
      <c r="O321" s="3"/>
    </row>
    <row r="322" spans="10:15" x14ac:dyDescent="0.2">
      <c r="J322" s="10"/>
      <c r="K322" s="10"/>
      <c r="L322" s="10"/>
      <c r="M322" s="3"/>
      <c r="N322" s="3"/>
      <c r="O322" s="3"/>
    </row>
    <row r="323" spans="10:15" x14ac:dyDescent="0.2">
      <c r="J323" s="10"/>
      <c r="K323" s="10"/>
      <c r="L323" s="10"/>
      <c r="M323" s="3"/>
      <c r="N323" s="3"/>
      <c r="O323" s="3"/>
    </row>
    <row r="324" spans="10:15" x14ac:dyDescent="0.2">
      <c r="J324" s="10"/>
      <c r="K324" s="10"/>
      <c r="L324" s="10"/>
      <c r="M324" s="3"/>
      <c r="N324" s="3"/>
      <c r="O324" s="3"/>
    </row>
    <row r="325" spans="10:15" x14ac:dyDescent="0.2">
      <c r="J325" s="10"/>
      <c r="K325" s="10"/>
      <c r="L325" s="10"/>
      <c r="M325" s="3"/>
      <c r="N325" s="3"/>
      <c r="O325" s="3"/>
    </row>
    <row r="326" spans="10:15" x14ac:dyDescent="0.2">
      <c r="J326" s="10"/>
      <c r="K326" s="10"/>
      <c r="L326" s="10"/>
      <c r="M326" s="3"/>
      <c r="N326" s="3"/>
      <c r="O326" s="3"/>
    </row>
    <row r="327" spans="10:15" x14ac:dyDescent="0.2">
      <c r="J327" s="10"/>
      <c r="K327" s="10"/>
      <c r="L327" s="10"/>
      <c r="M327" s="3"/>
      <c r="N327" s="3"/>
      <c r="O327" s="3"/>
    </row>
    <row r="328" spans="10:15" x14ac:dyDescent="0.2">
      <c r="J328" s="10"/>
      <c r="K328" s="10"/>
      <c r="L328" s="10"/>
      <c r="M328" s="3"/>
      <c r="N328" s="3"/>
      <c r="O328" s="3"/>
    </row>
    <row r="329" spans="10:15" x14ac:dyDescent="0.2">
      <c r="J329" s="10"/>
      <c r="K329" s="10"/>
      <c r="L329" s="10"/>
      <c r="M329" s="3"/>
      <c r="N329" s="3"/>
      <c r="O329" s="3"/>
    </row>
    <row r="330" spans="10:15" x14ac:dyDescent="0.2">
      <c r="J330" s="10"/>
      <c r="K330" s="10"/>
      <c r="L330" s="10"/>
      <c r="M330" s="3"/>
      <c r="N330" s="3"/>
      <c r="O330" s="3"/>
    </row>
    <row r="331" spans="10:15" x14ac:dyDescent="0.2">
      <c r="J331" s="10"/>
      <c r="K331" s="10"/>
      <c r="L331" s="10"/>
      <c r="M331" s="3"/>
      <c r="N331" s="3"/>
      <c r="O331" s="3"/>
    </row>
    <row r="332" spans="10:15" x14ac:dyDescent="0.2">
      <c r="J332" s="10"/>
      <c r="K332" s="10"/>
      <c r="L332" s="10"/>
      <c r="M332" s="3"/>
      <c r="N332" s="3"/>
      <c r="O332" s="3"/>
    </row>
    <row r="333" spans="10:15" x14ac:dyDescent="0.2">
      <c r="J333" s="10"/>
      <c r="K333" s="10"/>
      <c r="L333" s="10"/>
      <c r="M333" s="3"/>
      <c r="N333" s="3"/>
      <c r="O333" s="3"/>
    </row>
    <row r="334" spans="10:15" x14ac:dyDescent="0.2">
      <c r="J334" s="10"/>
      <c r="K334" s="10"/>
      <c r="L334" s="10"/>
      <c r="M334" s="3"/>
      <c r="N334" s="3"/>
      <c r="O334" s="3"/>
    </row>
    <row r="335" spans="10:15" x14ac:dyDescent="0.2">
      <c r="J335" s="10"/>
      <c r="K335" s="10"/>
      <c r="L335" s="10"/>
      <c r="M335" s="3"/>
      <c r="N335" s="3"/>
      <c r="O335" s="3"/>
    </row>
    <row r="336" spans="10:15" x14ac:dyDescent="0.2">
      <c r="J336" s="10"/>
      <c r="K336" s="10"/>
      <c r="L336" s="10"/>
      <c r="M336" s="3"/>
      <c r="N336" s="3"/>
      <c r="O336" s="3"/>
    </row>
    <row r="337" spans="10:15" x14ac:dyDescent="0.2">
      <c r="J337" s="10"/>
      <c r="K337" s="10"/>
      <c r="L337" s="10"/>
      <c r="M337" s="3"/>
      <c r="N337" s="3"/>
      <c r="O337" s="3"/>
    </row>
    <row r="338" spans="10:15" x14ac:dyDescent="0.2">
      <c r="J338" s="10"/>
      <c r="K338" s="10"/>
      <c r="L338" s="10"/>
      <c r="M338" s="3"/>
      <c r="N338" s="3"/>
      <c r="O338" s="3"/>
    </row>
    <row r="339" spans="10:15" x14ac:dyDescent="0.2">
      <c r="J339" s="10"/>
      <c r="K339" s="10"/>
      <c r="L339" s="10"/>
      <c r="M339" s="3"/>
      <c r="N339" s="3"/>
      <c r="O339" s="3"/>
    </row>
    <row r="340" spans="10:15" x14ac:dyDescent="0.2">
      <c r="J340" s="10"/>
      <c r="K340" s="10"/>
      <c r="L340" s="10"/>
      <c r="M340" s="3"/>
      <c r="N340" s="3"/>
      <c r="O340" s="3"/>
    </row>
    <row r="341" spans="10:15" x14ac:dyDescent="0.2">
      <c r="J341" s="10"/>
      <c r="K341" s="10"/>
      <c r="L341" s="10"/>
      <c r="M341" s="3"/>
      <c r="N341" s="3"/>
      <c r="O341" s="3"/>
    </row>
    <row r="342" spans="10:15" x14ac:dyDescent="0.2">
      <c r="J342" s="10"/>
      <c r="K342" s="10"/>
      <c r="L342" s="10"/>
      <c r="M342" s="3"/>
      <c r="N342" s="3"/>
      <c r="O342" s="3"/>
    </row>
    <row r="343" spans="10:15" x14ac:dyDescent="0.2">
      <c r="J343" s="10"/>
      <c r="K343" s="10"/>
      <c r="L343" s="10"/>
      <c r="M343" s="3"/>
      <c r="N343" s="3"/>
      <c r="O343" s="3"/>
    </row>
    <row r="344" spans="10:15" x14ac:dyDescent="0.2">
      <c r="J344" s="10"/>
      <c r="K344" s="10"/>
      <c r="L344" s="10"/>
      <c r="M344" s="3"/>
      <c r="N344" s="3"/>
      <c r="O344" s="3"/>
    </row>
    <row r="345" spans="10:15" x14ac:dyDescent="0.2">
      <c r="J345" s="10"/>
      <c r="K345" s="10"/>
      <c r="L345" s="10"/>
      <c r="M345" s="3"/>
      <c r="N345" s="3"/>
      <c r="O345" s="3"/>
    </row>
    <row r="346" spans="10:15" x14ac:dyDescent="0.2">
      <c r="J346" s="10"/>
      <c r="K346" s="10"/>
      <c r="L346" s="10"/>
      <c r="M346" s="3"/>
      <c r="N346" s="3"/>
      <c r="O346" s="3"/>
    </row>
    <row r="347" spans="10:15" x14ac:dyDescent="0.2">
      <c r="J347" s="10"/>
      <c r="K347" s="10"/>
      <c r="L347" s="10"/>
      <c r="M347" s="3"/>
      <c r="N347" s="3"/>
      <c r="O347" s="3"/>
    </row>
    <row r="348" spans="10:15" x14ac:dyDescent="0.2">
      <c r="J348" s="10"/>
      <c r="K348" s="10"/>
      <c r="L348" s="10"/>
      <c r="M348" s="3"/>
      <c r="N348" s="3"/>
      <c r="O348" s="3"/>
    </row>
    <row r="349" spans="10:15" x14ac:dyDescent="0.2">
      <c r="J349" s="10"/>
      <c r="K349" s="10"/>
      <c r="L349" s="10"/>
      <c r="M349" s="3"/>
      <c r="N349" s="3"/>
      <c r="O349" s="3"/>
    </row>
    <row r="350" spans="10:15" x14ac:dyDescent="0.2">
      <c r="J350" s="10"/>
      <c r="K350" s="10"/>
      <c r="L350" s="10"/>
      <c r="M350" s="3"/>
      <c r="N350" s="3"/>
      <c r="O350" s="3"/>
    </row>
    <row r="351" spans="10:15" x14ac:dyDescent="0.2">
      <c r="J351" s="10"/>
      <c r="K351" s="10"/>
      <c r="L351" s="10"/>
      <c r="M351" s="3"/>
      <c r="N351" s="3"/>
      <c r="O351" s="3"/>
    </row>
    <row r="352" spans="10:15" x14ac:dyDescent="0.2">
      <c r="J352" s="10"/>
      <c r="K352" s="10"/>
      <c r="L352" s="10"/>
      <c r="M352" s="3"/>
      <c r="N352" s="3"/>
      <c r="O352" s="3"/>
    </row>
    <row r="353" spans="10:15" x14ac:dyDescent="0.2">
      <c r="J353" s="10"/>
      <c r="K353" s="10"/>
      <c r="L353" s="10"/>
      <c r="M353" s="3"/>
      <c r="N353" s="3"/>
      <c r="O353" s="3"/>
    </row>
    <row r="354" spans="10:15" x14ac:dyDescent="0.2">
      <c r="J354" s="10"/>
      <c r="K354" s="10"/>
      <c r="L354" s="10"/>
      <c r="M354" s="3"/>
      <c r="N354" s="3"/>
      <c r="O354" s="3"/>
    </row>
    <row r="355" spans="10:15" x14ac:dyDescent="0.2">
      <c r="J355" s="10"/>
      <c r="K355" s="10"/>
      <c r="L355" s="10"/>
      <c r="M355" s="3"/>
      <c r="N355" s="3"/>
      <c r="O355" s="3"/>
    </row>
    <row r="356" spans="10:15" x14ac:dyDescent="0.2">
      <c r="J356" s="10"/>
      <c r="K356" s="10"/>
      <c r="L356" s="10"/>
      <c r="M356" s="3"/>
      <c r="N356" s="3"/>
      <c r="O356" s="3"/>
    </row>
    <row r="357" spans="10:15" x14ac:dyDescent="0.2">
      <c r="J357" s="10"/>
      <c r="K357" s="10"/>
      <c r="L357" s="10"/>
      <c r="M357" s="3"/>
      <c r="N357" s="3"/>
      <c r="O357" s="3"/>
    </row>
    <row r="358" spans="10:15" x14ac:dyDescent="0.2">
      <c r="J358" s="10"/>
      <c r="K358" s="10"/>
      <c r="L358" s="10"/>
      <c r="M358" s="3"/>
      <c r="N358" s="3"/>
      <c r="O358" s="3"/>
    </row>
    <row r="359" spans="10:15" x14ac:dyDescent="0.2">
      <c r="J359" s="10"/>
      <c r="K359" s="10"/>
      <c r="L359" s="10"/>
      <c r="M359" s="3"/>
      <c r="N359" s="3"/>
      <c r="O359" s="3"/>
    </row>
    <row r="360" spans="10:15" x14ac:dyDescent="0.2">
      <c r="J360" s="10"/>
      <c r="K360" s="10"/>
      <c r="L360" s="10"/>
      <c r="M360" s="3"/>
      <c r="N360" s="3"/>
      <c r="O360" s="3"/>
    </row>
    <row r="361" spans="10:15" x14ac:dyDescent="0.2">
      <c r="J361" s="10"/>
      <c r="K361" s="10"/>
      <c r="L361" s="10"/>
      <c r="M361" s="3"/>
      <c r="N361" s="3"/>
      <c r="O361" s="3"/>
    </row>
    <row r="362" spans="10:15" x14ac:dyDescent="0.2">
      <c r="J362" s="10"/>
      <c r="K362" s="10"/>
      <c r="L362" s="10"/>
      <c r="M362" s="3"/>
      <c r="N362" s="3"/>
      <c r="O362" s="3"/>
    </row>
    <row r="363" spans="10:15" x14ac:dyDescent="0.2">
      <c r="J363" s="10"/>
      <c r="K363" s="10"/>
      <c r="L363" s="10"/>
      <c r="M363" s="3"/>
      <c r="N363" s="3"/>
      <c r="O363" s="3"/>
    </row>
    <row r="364" spans="10:15" x14ac:dyDescent="0.2">
      <c r="J364" s="10"/>
      <c r="K364" s="10"/>
      <c r="L364" s="10"/>
      <c r="M364" s="3"/>
      <c r="N364" s="3"/>
      <c r="O364" s="3"/>
    </row>
    <row r="365" spans="10:15" x14ac:dyDescent="0.2">
      <c r="J365" s="10"/>
      <c r="K365" s="10"/>
      <c r="L365" s="10"/>
      <c r="M365" s="3"/>
      <c r="N365" s="3"/>
      <c r="O365" s="3"/>
    </row>
    <row r="366" spans="10:15" x14ac:dyDescent="0.2">
      <c r="J366" s="10"/>
      <c r="K366" s="10"/>
      <c r="L366" s="10"/>
      <c r="M366" s="3"/>
      <c r="N366" s="3"/>
      <c r="O366" s="3"/>
    </row>
    <row r="367" spans="10:15" x14ac:dyDescent="0.2">
      <c r="J367" s="10"/>
      <c r="K367" s="10"/>
      <c r="L367" s="10"/>
      <c r="M367" s="3"/>
      <c r="N367" s="3"/>
      <c r="O367" s="3"/>
    </row>
    <row r="368" spans="10:15" x14ac:dyDescent="0.2">
      <c r="J368" s="10"/>
      <c r="K368" s="10"/>
      <c r="L368" s="10"/>
      <c r="M368" s="3"/>
      <c r="N368" s="3"/>
      <c r="O368" s="3"/>
    </row>
    <row r="369" spans="10:15" x14ac:dyDescent="0.2">
      <c r="J369" s="10"/>
      <c r="K369" s="10"/>
      <c r="L369" s="10"/>
      <c r="M369" s="3"/>
      <c r="N369" s="3"/>
      <c r="O369" s="3"/>
    </row>
    <row r="370" spans="10:15" x14ac:dyDescent="0.2">
      <c r="J370" s="10"/>
      <c r="K370" s="10"/>
      <c r="L370" s="10"/>
      <c r="M370" s="3"/>
      <c r="N370" s="3"/>
      <c r="O370" s="3"/>
    </row>
    <row r="371" spans="10:15" x14ac:dyDescent="0.2">
      <c r="J371" s="10"/>
      <c r="K371" s="10"/>
      <c r="L371" s="10"/>
      <c r="M371" s="3"/>
      <c r="N371" s="3"/>
      <c r="O371" s="3"/>
    </row>
    <row r="372" spans="10:15" x14ac:dyDescent="0.2">
      <c r="J372" s="10"/>
      <c r="K372" s="10"/>
      <c r="L372" s="10"/>
      <c r="M372" s="3"/>
      <c r="N372" s="3"/>
      <c r="O372" s="3"/>
    </row>
    <row r="373" spans="10:15" x14ac:dyDescent="0.2">
      <c r="J373" s="10"/>
      <c r="K373" s="10"/>
      <c r="L373" s="10"/>
      <c r="M373" s="3"/>
      <c r="N373" s="3"/>
      <c r="O373" s="3"/>
    </row>
    <row r="374" spans="10:15" x14ac:dyDescent="0.2">
      <c r="J374" s="10"/>
      <c r="K374" s="10"/>
      <c r="L374" s="10"/>
      <c r="M374" s="3"/>
      <c r="N374" s="3"/>
      <c r="O374" s="3"/>
    </row>
    <row r="375" spans="10:15" x14ac:dyDescent="0.2">
      <c r="J375" s="10"/>
      <c r="K375" s="10"/>
      <c r="L375" s="10"/>
      <c r="M375" s="3"/>
      <c r="N375" s="3"/>
      <c r="O375" s="3"/>
    </row>
    <row r="376" spans="10:15" x14ac:dyDescent="0.2">
      <c r="J376" s="10"/>
      <c r="K376" s="10"/>
      <c r="L376" s="10"/>
      <c r="M376" s="3"/>
      <c r="N376" s="3"/>
      <c r="O376" s="3"/>
    </row>
    <row r="377" spans="10:15" x14ac:dyDescent="0.2">
      <c r="J377" s="10"/>
      <c r="K377" s="10"/>
      <c r="L377" s="10"/>
      <c r="M377" s="3"/>
      <c r="N377" s="3"/>
      <c r="O377" s="3"/>
    </row>
    <row r="378" spans="10:15" x14ac:dyDescent="0.2">
      <c r="J378" s="10"/>
      <c r="K378" s="10"/>
      <c r="L378" s="10"/>
      <c r="M378" s="3"/>
      <c r="N378" s="3"/>
      <c r="O378" s="3"/>
    </row>
    <row r="379" spans="10:15" x14ac:dyDescent="0.2">
      <c r="J379" s="10"/>
      <c r="K379" s="10"/>
      <c r="L379" s="10"/>
      <c r="M379" s="3"/>
      <c r="N379" s="3"/>
      <c r="O379" s="3"/>
    </row>
    <row r="380" spans="10:15" x14ac:dyDescent="0.2">
      <c r="J380" s="10"/>
      <c r="K380" s="10"/>
      <c r="L380" s="10"/>
      <c r="M380" s="3"/>
      <c r="N380" s="3"/>
      <c r="O380" s="3"/>
    </row>
    <row r="381" spans="10:15" x14ac:dyDescent="0.2">
      <c r="J381" s="10"/>
      <c r="K381" s="10"/>
      <c r="L381" s="10"/>
      <c r="M381" s="3"/>
      <c r="N381" s="3"/>
      <c r="O381" s="3"/>
    </row>
    <row r="382" spans="10:15" x14ac:dyDescent="0.2">
      <c r="J382" s="10"/>
      <c r="K382" s="10"/>
      <c r="L382" s="10"/>
      <c r="M382" s="3"/>
      <c r="N382" s="3"/>
      <c r="O382" s="3"/>
    </row>
    <row r="383" spans="10:15" x14ac:dyDescent="0.2">
      <c r="J383" s="10"/>
      <c r="K383" s="10"/>
      <c r="L383" s="10"/>
      <c r="M383" s="3"/>
      <c r="N383" s="3"/>
      <c r="O383" s="3"/>
    </row>
    <row r="384" spans="10:15" x14ac:dyDescent="0.2">
      <c r="J384" s="10"/>
      <c r="K384" s="10"/>
      <c r="L384" s="10"/>
      <c r="M384" s="3"/>
      <c r="N384" s="3"/>
      <c r="O384" s="3"/>
    </row>
    <row r="385" spans="10:15" x14ac:dyDescent="0.2">
      <c r="J385" s="10"/>
      <c r="K385" s="10"/>
      <c r="L385" s="10"/>
      <c r="M385" s="3"/>
      <c r="N385" s="3"/>
      <c r="O385" s="3"/>
    </row>
    <row r="386" spans="10:15" x14ac:dyDescent="0.2">
      <c r="J386" s="10"/>
      <c r="K386" s="10"/>
      <c r="L386" s="10"/>
      <c r="M386" s="3"/>
      <c r="N386" s="3"/>
      <c r="O386" s="3"/>
    </row>
    <row r="387" spans="10:15" x14ac:dyDescent="0.2">
      <c r="J387" s="10"/>
      <c r="K387" s="10"/>
      <c r="L387" s="10"/>
      <c r="M387" s="3"/>
      <c r="N387" s="3"/>
      <c r="O387" s="3"/>
    </row>
    <row r="388" spans="10:15" x14ac:dyDescent="0.2">
      <c r="J388" s="10"/>
      <c r="K388" s="10"/>
      <c r="L388" s="10"/>
      <c r="M388" s="3"/>
      <c r="N388" s="3"/>
      <c r="O388" s="3"/>
    </row>
    <row r="389" spans="10:15" x14ac:dyDescent="0.2">
      <c r="J389" s="10"/>
      <c r="K389" s="10"/>
      <c r="L389" s="10"/>
      <c r="M389" s="3"/>
      <c r="N389" s="3"/>
      <c r="O389" s="3"/>
    </row>
    <row r="390" spans="10:15" x14ac:dyDescent="0.2">
      <c r="J390" s="10"/>
      <c r="K390" s="10"/>
      <c r="L390" s="10"/>
      <c r="M390" s="3"/>
      <c r="N390" s="3"/>
      <c r="O390" s="3"/>
    </row>
    <row r="391" spans="10:15" x14ac:dyDescent="0.2">
      <c r="J391" s="10"/>
      <c r="K391" s="10"/>
      <c r="L391" s="10"/>
      <c r="M391" s="3"/>
      <c r="N391" s="3"/>
      <c r="O391" s="3"/>
    </row>
    <row r="392" spans="10:15" x14ac:dyDescent="0.2">
      <c r="J392" s="10"/>
      <c r="K392" s="10"/>
      <c r="L392" s="10"/>
      <c r="M392" s="3"/>
      <c r="N392" s="3"/>
      <c r="O392" s="3"/>
    </row>
    <row r="393" spans="10:15" x14ac:dyDescent="0.2">
      <c r="J393" s="10"/>
      <c r="K393" s="10"/>
      <c r="L393" s="10"/>
      <c r="M393" s="3"/>
      <c r="N393" s="3"/>
      <c r="O393" s="3"/>
    </row>
    <row r="394" spans="10:15" x14ac:dyDescent="0.2">
      <c r="J394" s="10"/>
      <c r="K394" s="10"/>
      <c r="L394" s="10"/>
      <c r="M394" s="3"/>
      <c r="N394" s="3"/>
      <c r="O394" s="3"/>
    </row>
    <row r="395" spans="10:15" x14ac:dyDescent="0.2">
      <c r="J395" s="10"/>
      <c r="K395" s="10"/>
      <c r="L395" s="10"/>
      <c r="M395" s="3"/>
      <c r="N395" s="3"/>
      <c r="O395" s="3"/>
    </row>
    <row r="396" spans="10:15" x14ac:dyDescent="0.2">
      <c r="J396" s="10"/>
      <c r="K396" s="10"/>
      <c r="L396" s="10"/>
      <c r="M396" s="3"/>
      <c r="N396" s="3"/>
      <c r="O396" s="3"/>
    </row>
    <row r="397" spans="10:15" x14ac:dyDescent="0.2">
      <c r="J397" s="10"/>
      <c r="K397" s="10"/>
      <c r="L397" s="10"/>
      <c r="M397" s="3"/>
      <c r="N397" s="3"/>
      <c r="O397" s="3"/>
    </row>
    <row r="398" spans="10:15" x14ac:dyDescent="0.2">
      <c r="J398" s="10"/>
      <c r="K398" s="10"/>
      <c r="L398" s="10"/>
      <c r="M398" s="3"/>
      <c r="N398" s="3"/>
      <c r="O398" s="3"/>
    </row>
    <row r="399" spans="10:15" x14ac:dyDescent="0.2">
      <c r="J399" s="10"/>
      <c r="K399" s="10"/>
      <c r="L399" s="10"/>
      <c r="M399" s="3"/>
      <c r="N399" s="3"/>
      <c r="O399" s="3"/>
    </row>
    <row r="400" spans="10:15" x14ac:dyDescent="0.2">
      <c r="J400" s="10"/>
      <c r="K400" s="10"/>
      <c r="L400" s="10"/>
      <c r="M400" s="3"/>
      <c r="N400" s="3"/>
      <c r="O400" s="3"/>
    </row>
    <row r="401" spans="10:15" x14ac:dyDescent="0.2">
      <c r="J401" s="10"/>
      <c r="K401" s="10"/>
      <c r="L401" s="10"/>
      <c r="M401" s="3"/>
      <c r="N401" s="3"/>
      <c r="O401" s="3"/>
    </row>
    <row r="402" spans="10:15" x14ac:dyDescent="0.2">
      <c r="J402" s="10"/>
      <c r="K402" s="10"/>
      <c r="L402" s="10"/>
      <c r="M402" s="3"/>
      <c r="N402" s="3"/>
      <c r="O402" s="3"/>
    </row>
    <row r="403" spans="10:15" x14ac:dyDescent="0.2">
      <c r="J403" s="10"/>
      <c r="K403" s="10"/>
      <c r="L403" s="10"/>
      <c r="M403" s="3"/>
      <c r="N403" s="3"/>
      <c r="O403" s="3"/>
    </row>
    <row r="404" spans="10:15" x14ac:dyDescent="0.2">
      <c r="J404" s="10"/>
      <c r="K404" s="10"/>
      <c r="L404" s="10"/>
      <c r="M404" s="3"/>
      <c r="N404" s="3"/>
      <c r="O404" s="3"/>
    </row>
    <row r="405" spans="10:15" x14ac:dyDescent="0.2">
      <c r="J405" s="10"/>
      <c r="K405" s="10"/>
      <c r="L405" s="10"/>
      <c r="M405" s="3"/>
      <c r="N405" s="3"/>
      <c r="O405" s="3"/>
    </row>
    <row r="406" spans="10:15" x14ac:dyDescent="0.2">
      <c r="J406" s="10"/>
      <c r="K406" s="10"/>
      <c r="L406" s="10"/>
      <c r="M406" s="3"/>
      <c r="N406" s="3"/>
      <c r="O406" s="3"/>
    </row>
    <row r="407" spans="10:15" x14ac:dyDescent="0.2">
      <c r="J407" s="10"/>
      <c r="K407" s="10"/>
      <c r="L407" s="10"/>
      <c r="M407" s="3"/>
      <c r="N407" s="3"/>
      <c r="O407" s="3"/>
    </row>
    <row r="408" spans="10:15" x14ac:dyDescent="0.2">
      <c r="J408" s="10"/>
      <c r="K408" s="10"/>
      <c r="L408" s="10"/>
      <c r="M408" s="3"/>
      <c r="N408" s="3"/>
      <c r="O408" s="3"/>
    </row>
    <row r="409" spans="10:15" x14ac:dyDescent="0.2">
      <c r="J409" s="10"/>
      <c r="K409" s="10"/>
      <c r="L409" s="10"/>
      <c r="M409" s="3"/>
      <c r="N409" s="3"/>
      <c r="O409" s="3"/>
    </row>
    <row r="410" spans="10:15" x14ac:dyDescent="0.2">
      <c r="J410" s="10"/>
      <c r="K410" s="10"/>
      <c r="L410" s="10"/>
      <c r="M410" s="3"/>
      <c r="N410" s="3"/>
      <c r="O410" s="3"/>
    </row>
    <row r="411" spans="10:15" x14ac:dyDescent="0.2">
      <c r="J411" s="10"/>
      <c r="K411" s="10"/>
      <c r="L411" s="10"/>
      <c r="M411" s="3"/>
      <c r="N411" s="3"/>
      <c r="O411" s="3"/>
    </row>
    <row r="412" spans="10:15" x14ac:dyDescent="0.2">
      <c r="J412" s="10"/>
      <c r="K412" s="10"/>
      <c r="L412" s="10"/>
      <c r="M412" s="3"/>
      <c r="N412" s="3"/>
      <c r="O412" s="3"/>
    </row>
    <row r="413" spans="10:15" x14ac:dyDescent="0.2">
      <c r="J413" s="10"/>
      <c r="K413" s="10"/>
      <c r="L413" s="10"/>
      <c r="M413" s="3"/>
      <c r="N413" s="3"/>
      <c r="O413" s="3"/>
    </row>
    <row r="414" spans="10:15" x14ac:dyDescent="0.2">
      <c r="J414" s="10"/>
      <c r="K414" s="10"/>
      <c r="L414" s="10"/>
      <c r="M414" s="3"/>
      <c r="N414" s="3"/>
      <c r="O414" s="3"/>
    </row>
    <row r="415" spans="10:15" x14ac:dyDescent="0.2">
      <c r="J415" s="10"/>
      <c r="K415" s="10"/>
      <c r="L415" s="10"/>
      <c r="M415" s="3"/>
      <c r="N415" s="3"/>
      <c r="O415" s="3"/>
    </row>
    <row r="416" spans="10:15" x14ac:dyDescent="0.2">
      <c r="J416" s="10"/>
      <c r="K416" s="10"/>
      <c r="L416" s="10"/>
      <c r="M416" s="3"/>
      <c r="N416" s="3"/>
      <c r="O416" s="3"/>
    </row>
    <row r="417" spans="10:15" x14ac:dyDescent="0.2">
      <c r="J417" s="10"/>
      <c r="K417" s="10"/>
      <c r="L417" s="10"/>
      <c r="M417" s="3"/>
      <c r="N417" s="3"/>
      <c r="O417" s="3"/>
    </row>
    <row r="418" spans="10:15" x14ac:dyDescent="0.2">
      <c r="J418" s="10"/>
      <c r="K418" s="10"/>
      <c r="L418" s="10"/>
      <c r="M418" s="3"/>
      <c r="N418" s="3"/>
      <c r="O418" s="3"/>
    </row>
    <row r="419" spans="10:15" x14ac:dyDescent="0.2">
      <c r="J419" s="10"/>
      <c r="K419" s="10"/>
      <c r="L419" s="10"/>
      <c r="M419" s="3"/>
      <c r="N419" s="3"/>
      <c r="O419" s="3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1"/>
  <sheetViews>
    <sheetView topLeftCell="C368" workbookViewId="0">
      <selection activeCell="I3" sqref="I3"/>
    </sheetView>
    <sheetView topLeftCell="D4" workbookViewId="1">
      <selection activeCell="G3" sqref="G3"/>
    </sheetView>
    <sheetView topLeftCell="A2" workbookViewId="2">
      <selection activeCell="E15" sqref="E15"/>
    </sheetView>
  </sheetViews>
  <sheetFormatPr defaultRowHeight="12.75" x14ac:dyDescent="0.2"/>
  <cols>
    <col min="4" max="4" width="14.42578125" bestFit="1" customWidth="1"/>
    <col min="5" max="5" width="15.7109375" bestFit="1" customWidth="1"/>
  </cols>
  <sheetData>
    <row r="1" spans="1:9" x14ac:dyDescent="0.2">
      <c r="D1" s="1" t="s">
        <v>10</v>
      </c>
    </row>
    <row r="2" spans="1:9" x14ac:dyDescent="0.2">
      <c r="A2" t="s">
        <v>0</v>
      </c>
      <c r="D2" s="2" t="s">
        <v>11</v>
      </c>
      <c r="E2" s="5" t="s">
        <v>9</v>
      </c>
      <c r="F2" s="11" t="s">
        <v>21</v>
      </c>
      <c r="G2" s="11" t="s">
        <v>14</v>
      </c>
      <c r="I2" s="11" t="s">
        <v>22</v>
      </c>
    </row>
    <row r="3" spans="1:9" x14ac:dyDescent="0.2">
      <c r="A3">
        <v>0</v>
      </c>
      <c r="B3" t="s">
        <v>1</v>
      </c>
      <c r="C3" t="s">
        <v>2</v>
      </c>
      <c r="D3" s="3">
        <v>0</v>
      </c>
      <c r="E3" s="7">
        <v>0</v>
      </c>
      <c r="G3" s="12">
        <f>InData!C34</f>
        <v>28.284542298169185</v>
      </c>
      <c r="H3" s="3">
        <f t="shared" ref="H3:H66" si="0">D3</f>
        <v>0</v>
      </c>
      <c r="I3">
        <f>InData!C25</f>
        <v>0.58333333333333337</v>
      </c>
    </row>
    <row r="4" spans="1:9" x14ac:dyDescent="0.2">
      <c r="A4">
        <v>1</v>
      </c>
      <c r="B4">
        <v>1</v>
      </c>
      <c r="C4">
        <f>InData!C22</f>
        <v>5</v>
      </c>
      <c r="D4" s="3">
        <f>MAX(D3*(1-InData!$C$27*EXP(InData!$C$28*$C$4)),0)+InData!$C$25-InData!$C$30*D3</f>
        <v>0.58333333333333337</v>
      </c>
      <c r="E4" s="10">
        <f>InData!$C$30*D3/InData!$C$25</f>
        <v>0</v>
      </c>
      <c r="F4" s="10">
        <f>InData!$C$30*D3</f>
        <v>0</v>
      </c>
      <c r="G4" s="12">
        <f>G3</f>
        <v>28.284542298169185</v>
      </c>
      <c r="H4" s="12">
        <f t="shared" si="0"/>
        <v>0.58333333333333337</v>
      </c>
      <c r="I4">
        <f>I3</f>
        <v>0.58333333333333337</v>
      </c>
    </row>
    <row r="5" spans="1:9" x14ac:dyDescent="0.2">
      <c r="A5">
        <v>2</v>
      </c>
      <c r="B5">
        <v>2</v>
      </c>
      <c r="C5">
        <f t="shared" ref="C5:C68" si="1">C4</f>
        <v>5</v>
      </c>
      <c r="D5" s="3">
        <f>MAX(D4*(1-InData!$C$27*EXP(InData!$C$28*$C$4)),0)+InData!$C$25-InData!$C$30*D4</f>
        <v>1.146042916521306</v>
      </c>
      <c r="E5" s="10">
        <f>InData!$C$30*D4/InData!$C$25</f>
        <v>3.5999999999999995E-3</v>
      </c>
      <c r="F5" s="10">
        <f>InData!$C$30*D4</f>
        <v>2.0999999999999999E-3</v>
      </c>
      <c r="G5" s="12">
        <f>G3</f>
        <v>28.284542298169185</v>
      </c>
      <c r="H5" s="3">
        <f t="shared" si="0"/>
        <v>1.146042916521306</v>
      </c>
      <c r="I5">
        <f t="shared" ref="I5:I68" si="2">I4</f>
        <v>0.58333333333333337</v>
      </c>
    </row>
    <row r="6" spans="1:9" x14ac:dyDescent="0.2">
      <c r="A6">
        <v>3</v>
      </c>
      <c r="B6">
        <v>3</v>
      </c>
      <c r="C6">
        <f t="shared" si="1"/>
        <v>5</v>
      </c>
      <c r="D6" s="3">
        <f>MAX(D5*(1-InData!$C$27*EXP(InData!$C$28*$C$4)),0)+InData!$C$25-InData!$C$30*D5</f>
        <v>1.6888579022554462</v>
      </c>
      <c r="E6" s="10">
        <f>InData!$C$30*D5/InData!$C$25</f>
        <v>7.0727219991029155E-3</v>
      </c>
      <c r="F6" s="10">
        <f>InData!$C$30*D5</f>
        <v>4.125754499476701E-3</v>
      </c>
      <c r="G6" s="12">
        <f t="shared" ref="G6:G69" si="3">G5</f>
        <v>28.284542298169185</v>
      </c>
      <c r="H6" s="3">
        <f t="shared" si="0"/>
        <v>1.6888579022554462</v>
      </c>
      <c r="I6">
        <f t="shared" si="2"/>
        <v>0.58333333333333337</v>
      </c>
    </row>
    <row r="7" spans="1:9" x14ac:dyDescent="0.2">
      <c r="A7">
        <v>4</v>
      </c>
      <c r="B7">
        <v>4</v>
      </c>
      <c r="C7">
        <f t="shared" si="1"/>
        <v>5</v>
      </c>
      <c r="D7" s="3">
        <f>MAX(D6*(1-InData!$C$27*EXP(InData!$C$28*$C$4)),0)+InData!$C$25-InData!$C$30*D6</f>
        <v>2.2124816640336915</v>
      </c>
      <c r="E7" s="10">
        <f>InData!$C$30*D6/InData!$C$25</f>
        <v>1.0422665911062182E-2</v>
      </c>
      <c r="F7" s="10">
        <f>InData!$C$30*D6</f>
        <v>6.079888448119606E-3</v>
      </c>
      <c r="G7" s="12">
        <f t="shared" si="3"/>
        <v>28.284542298169185</v>
      </c>
      <c r="H7" s="3">
        <f t="shared" si="0"/>
        <v>2.2124816640336915</v>
      </c>
      <c r="I7">
        <f t="shared" si="2"/>
        <v>0.58333333333333337</v>
      </c>
    </row>
    <row r="8" spans="1:9" x14ac:dyDescent="0.2">
      <c r="A8">
        <v>5</v>
      </c>
      <c r="B8">
        <v>5</v>
      </c>
      <c r="C8">
        <f t="shared" si="1"/>
        <v>5</v>
      </c>
      <c r="D8" s="3">
        <f>MAX(D7*(1-InData!$C$27*EXP(InData!$C$28*$C$4)),0)+InData!$C$25-InData!$C$30*D7</f>
        <v>2.7175927075837856</v>
      </c>
      <c r="E8" s="10">
        <f>InData!$C$30*D7/InData!$C$25</f>
        <v>1.3654172555179351E-2</v>
      </c>
      <c r="F8" s="10">
        <f>InData!$C$30*D7</f>
        <v>7.9649339905212887E-3</v>
      </c>
      <c r="G8" s="12">
        <f t="shared" si="3"/>
        <v>28.284542298169185</v>
      </c>
      <c r="H8" s="3">
        <f t="shared" si="0"/>
        <v>2.7175927075837856</v>
      </c>
      <c r="I8">
        <f t="shared" si="2"/>
        <v>0.58333333333333337</v>
      </c>
    </row>
    <row r="9" spans="1:9" x14ac:dyDescent="0.2">
      <c r="A9">
        <v>6</v>
      </c>
      <c r="B9">
        <v>6</v>
      </c>
      <c r="C9">
        <f t="shared" si="1"/>
        <v>5</v>
      </c>
      <c r="D9" s="3">
        <f>MAX(D8*(1-InData!$C$27*EXP(InData!$C$28*$C$4)),0)+InData!$C$25-InData!$C$30*D8</f>
        <v>3.2048455500632973</v>
      </c>
      <c r="E9" s="10">
        <f>InData!$C$30*D8/InData!$C$25</f>
        <v>1.6771429281088504E-2</v>
      </c>
      <c r="F9" s="10">
        <f>InData!$C$30*D8</f>
        <v>9.7833337473016285E-3</v>
      </c>
      <c r="G9" s="12">
        <f t="shared" si="3"/>
        <v>28.284542298169185</v>
      </c>
      <c r="H9" s="3">
        <f t="shared" si="0"/>
        <v>3.2048455500632973</v>
      </c>
      <c r="I9">
        <f t="shared" si="2"/>
        <v>0.58333333333333337</v>
      </c>
    </row>
    <row r="10" spans="1:9" x14ac:dyDescent="0.2">
      <c r="A10">
        <v>7</v>
      </c>
      <c r="B10">
        <v>7</v>
      </c>
      <c r="C10">
        <f t="shared" si="1"/>
        <v>5</v>
      </c>
      <c r="D10" s="3">
        <f>MAX(D9*(1-InData!$C$27*EXP(InData!$C$28*$C$4)),0)+InData!$C$25-InData!$C$30*D9</f>
        <v>3.6748715681755271</v>
      </c>
      <c r="E10" s="10">
        <f>InData!$C$30*D9/InData!$C$25</f>
        <v>1.9778475394676347E-2</v>
      </c>
      <c r="F10" s="10">
        <f>InData!$C$30*D9</f>
        <v>1.1537443980227871E-2</v>
      </c>
      <c r="G10" s="12">
        <f t="shared" si="3"/>
        <v>28.284542298169185</v>
      </c>
      <c r="H10" s="3">
        <f t="shared" si="0"/>
        <v>3.6748715681755271</v>
      </c>
      <c r="I10">
        <f t="shared" si="2"/>
        <v>0.58333333333333337</v>
      </c>
    </row>
    <row r="11" spans="1:9" x14ac:dyDescent="0.2">
      <c r="A11">
        <v>8</v>
      </c>
      <c r="B11">
        <v>8</v>
      </c>
      <c r="C11">
        <f t="shared" si="1"/>
        <v>5</v>
      </c>
      <c r="D11" s="3">
        <f>MAX(D10*(1-InData!$C$27*EXP(InData!$C$28*$C$4)),0)+InData!$C$25-InData!$C$30*D10</f>
        <v>4.1282798163002727</v>
      </c>
      <c r="E11" s="10">
        <f>InData!$C$30*D10/InData!$C$25</f>
        <v>2.2679207392168964E-2</v>
      </c>
      <c r="F11" s="10">
        <f>InData!$C$30*D10</f>
        <v>1.3229537645431897E-2</v>
      </c>
      <c r="G11" s="12">
        <f t="shared" si="3"/>
        <v>28.284542298169185</v>
      </c>
      <c r="H11" s="3">
        <f t="shared" si="0"/>
        <v>4.1282798163002727</v>
      </c>
      <c r="I11">
        <f t="shared" si="2"/>
        <v>0.58333333333333337</v>
      </c>
    </row>
    <row r="12" spans="1:9" x14ac:dyDescent="0.2">
      <c r="A12">
        <v>9</v>
      </c>
      <c r="B12">
        <v>9</v>
      </c>
      <c r="C12">
        <f t="shared" si="1"/>
        <v>5</v>
      </c>
      <c r="D12" s="3">
        <f>MAX(D11*(1-InData!$C$27*EXP(InData!$C$28*$C$4)),0)+InData!$C$25-InData!$C$30*D11</f>
        <v>4.5656578156995833</v>
      </c>
      <c r="E12" s="10">
        <f>InData!$C$30*D11/InData!$C$25</f>
        <v>2.5477384009167395E-2</v>
      </c>
      <c r="F12" s="10">
        <f>InData!$C$30*D11</f>
        <v>1.4861807338680982E-2</v>
      </c>
      <c r="G12" s="12">
        <f t="shared" si="3"/>
        <v>28.284542298169185</v>
      </c>
      <c r="H12" s="3">
        <f t="shared" si="0"/>
        <v>4.5656578156995833</v>
      </c>
      <c r="I12">
        <f t="shared" si="2"/>
        <v>0.58333333333333337</v>
      </c>
    </row>
    <row r="13" spans="1:9" x14ac:dyDescent="0.2">
      <c r="A13">
        <v>10</v>
      </c>
      <c r="B13">
        <v>10</v>
      </c>
      <c r="C13">
        <f t="shared" si="1"/>
        <v>5</v>
      </c>
      <c r="D13" s="3">
        <f>MAX(D12*(1-InData!$C$27*EXP(InData!$C$28*$C$4)),0)+InData!$C$25-InData!$C$30*D12</f>
        <v>4.9875723158211409</v>
      </c>
      <c r="E13" s="10">
        <f>InData!$C$30*D12/InData!$C$25</f>
        <v>2.8176631091174565E-2</v>
      </c>
      <c r="F13" s="10">
        <f>InData!$C$30*D12</f>
        <v>1.6436368136518498E-2</v>
      </c>
      <c r="G13" s="12">
        <f t="shared" si="3"/>
        <v>28.284542298169185</v>
      </c>
      <c r="H13" s="3">
        <f t="shared" si="0"/>
        <v>4.9875723158211409</v>
      </c>
      <c r="I13">
        <f t="shared" si="2"/>
        <v>0.58333333333333337</v>
      </c>
    </row>
    <row r="14" spans="1:9" x14ac:dyDescent="0.2">
      <c r="A14">
        <v>11</v>
      </c>
      <c r="B14">
        <v>11</v>
      </c>
      <c r="C14">
        <f t="shared" si="1"/>
        <v>5</v>
      </c>
      <c r="D14" s="3">
        <f>MAX(D13*(1-InData!$C$27*EXP(InData!$C$28*$C$4)),0)+InData!$C$25-InData!$C$30*D13</f>
        <v>5.3945700286857639</v>
      </c>
      <c r="E14" s="10">
        <f>InData!$C$30*D13/InData!$C$25</f>
        <v>3.0780446291924751E-2</v>
      </c>
      <c r="F14" s="10">
        <f>InData!$C$30*D13</f>
        <v>1.7955260336956106E-2</v>
      </c>
      <c r="G14" s="12">
        <f t="shared" si="3"/>
        <v>28.284542298169185</v>
      </c>
      <c r="H14" s="3">
        <f t="shared" si="0"/>
        <v>5.3945700286857639</v>
      </c>
      <c r="I14">
        <f t="shared" si="2"/>
        <v>0.58333333333333337</v>
      </c>
    </row>
    <row r="15" spans="1:9" x14ac:dyDescent="0.2">
      <c r="A15">
        <v>12</v>
      </c>
      <c r="B15">
        <v>12</v>
      </c>
      <c r="C15">
        <f t="shared" si="1"/>
        <v>5</v>
      </c>
      <c r="D15" s="3">
        <f>MAX(D14*(1-InData!$C$27*EXP(InData!$C$28*$C$4)),0)+InData!$C$25-InData!$C$30*D14</f>
        <v>5.787178337310638</v>
      </c>
      <c r="E15" s="10">
        <f>InData!$C$30*D14/InData!$C$25</f>
        <v>3.3292203605603567E-2</v>
      </c>
      <c r="F15" s="10">
        <f>InData!$C$30*D14</f>
        <v>1.9420452103268749E-2</v>
      </c>
      <c r="G15" s="12">
        <f t="shared" si="3"/>
        <v>28.284542298169185</v>
      </c>
      <c r="H15" s="3">
        <f t="shared" si="0"/>
        <v>5.787178337310638</v>
      </c>
      <c r="I15">
        <f t="shared" si="2"/>
        <v>0.58333333333333337</v>
      </c>
    </row>
    <row r="16" spans="1:9" x14ac:dyDescent="0.2">
      <c r="A16">
        <v>13</v>
      </c>
      <c r="B16">
        <v>1</v>
      </c>
      <c r="C16">
        <f t="shared" si="1"/>
        <v>5</v>
      </c>
      <c r="D16" s="3">
        <f>MAX(D15*(1-InData!$C$27*EXP(InData!$C$28*$C$4)),0)+InData!$C$25-InData!$C$30*D15</f>
        <v>6.1659059790862463</v>
      </c>
      <c r="E16" s="10">
        <f>InData!$C$30*D15/InData!$C$25</f>
        <v>3.5715157738831362E-2</v>
      </c>
      <c r="F16" s="10">
        <f>InData!$C$30*D15</f>
        <v>2.0833842014318295E-2</v>
      </c>
      <c r="G16" s="12">
        <f t="shared" si="3"/>
        <v>28.284542298169185</v>
      </c>
      <c r="H16" s="3">
        <f t="shared" si="0"/>
        <v>6.1659059790862463</v>
      </c>
      <c r="I16">
        <f t="shared" si="2"/>
        <v>0.58333333333333337</v>
      </c>
    </row>
    <row r="17" spans="1:9" x14ac:dyDescent="0.2">
      <c r="A17">
        <v>14</v>
      </c>
      <c r="B17">
        <v>2</v>
      </c>
      <c r="C17">
        <f t="shared" si="1"/>
        <v>5</v>
      </c>
      <c r="D17" s="3">
        <f>MAX(D16*(1-InData!$C$27*EXP(InData!$C$28*$C$4)),0)+InData!$C$25-InData!$C$30*D16</f>
        <v>6.5312437049925025</v>
      </c>
      <c r="E17" s="10">
        <f>InData!$C$30*D16/InData!$C$25</f>
        <v>3.8052448328075118E-2</v>
      </c>
      <c r="F17" s="10">
        <f>InData!$C$30*D16</f>
        <v>2.2197261524710486E-2</v>
      </c>
      <c r="G17" s="12">
        <f t="shared" si="3"/>
        <v>28.284542298169185</v>
      </c>
      <c r="H17" s="3">
        <f t="shared" si="0"/>
        <v>6.5312437049925025</v>
      </c>
      <c r="I17">
        <f t="shared" si="2"/>
        <v>0.58333333333333337</v>
      </c>
    </row>
    <row r="18" spans="1:9" x14ac:dyDescent="0.2">
      <c r="A18">
        <v>15</v>
      </c>
      <c r="B18">
        <v>3</v>
      </c>
      <c r="C18">
        <f t="shared" si="1"/>
        <v>5</v>
      </c>
      <c r="D18" s="3">
        <f>MAX(D17*(1-InData!$C$27*EXP(InData!$C$28*$C$4)),0)+InData!$C$25-InData!$C$30*D17</f>
        <v>6.8836649155083043</v>
      </c>
      <c r="E18" s="10">
        <f>InData!$C$30*D17/InData!$C$25</f>
        <v>4.0307104007953724E-2</v>
      </c>
      <c r="F18" s="10">
        <f>InData!$C$30*D17</f>
        <v>2.3512477337973008E-2</v>
      </c>
      <c r="G18" s="12">
        <f t="shared" si="3"/>
        <v>28.284542298169185</v>
      </c>
      <c r="H18" s="3">
        <f t="shared" si="0"/>
        <v>6.8836649155083043</v>
      </c>
      <c r="I18">
        <f t="shared" si="2"/>
        <v>0.58333333333333337</v>
      </c>
    </row>
    <row r="19" spans="1:9" x14ac:dyDescent="0.2">
      <c r="A19">
        <v>16</v>
      </c>
      <c r="B19">
        <v>4</v>
      </c>
      <c r="C19">
        <f t="shared" si="1"/>
        <v>5</v>
      </c>
      <c r="D19" s="3">
        <f>MAX(D18*(1-InData!$C$27*EXP(InData!$C$28*$C$4)),0)+InData!$C$25-InData!$C$30*D18</f>
        <v>7.2236262740384998</v>
      </c>
      <c r="E19" s="10">
        <f>InData!$C$30*D18/InData!$C$25</f>
        <v>4.2482046335708387E-2</v>
      </c>
      <c r="F19" s="10">
        <f>InData!$C$30*D18</f>
        <v>2.4781193695829894E-2</v>
      </c>
      <c r="G19" s="12">
        <f t="shared" si="3"/>
        <v>28.284542298169185</v>
      </c>
      <c r="H19" s="3">
        <f t="shared" si="0"/>
        <v>7.2236262740384998</v>
      </c>
      <c r="I19">
        <f t="shared" si="2"/>
        <v>0.58333333333333337</v>
      </c>
    </row>
    <row r="20" spans="1:9" x14ac:dyDescent="0.2">
      <c r="A20">
        <v>17</v>
      </c>
      <c r="B20">
        <v>5</v>
      </c>
      <c r="C20">
        <f t="shared" si="1"/>
        <v>5</v>
      </c>
      <c r="D20" s="3">
        <f>MAX(D19*(1-InData!$C$27*EXP(InData!$C$28*$C$4)),0)+InData!$C$25-InData!$C$30*D19</f>
        <v>7.5515682986531454</v>
      </c>
      <c r="E20" s="10">
        <f>InData!$C$30*D19/InData!$C$25</f>
        <v>4.4580093576923309E-2</v>
      </c>
      <c r="F20" s="10">
        <f>InData!$C$30*D19</f>
        <v>2.6005054586538599E-2</v>
      </c>
      <c r="G20" s="12">
        <f t="shared" si="3"/>
        <v>28.284542298169185</v>
      </c>
      <c r="H20" s="3">
        <f t="shared" si="0"/>
        <v>7.5515682986531454</v>
      </c>
      <c r="I20">
        <f t="shared" si="2"/>
        <v>0.58333333333333337</v>
      </c>
    </row>
    <row r="21" spans="1:9" x14ac:dyDescent="0.2">
      <c r="A21">
        <v>18</v>
      </c>
      <c r="B21">
        <v>6</v>
      </c>
      <c r="C21">
        <f t="shared" si="1"/>
        <v>5</v>
      </c>
      <c r="D21" s="3">
        <f>MAX(D20*(1-InData!$C$27*EXP(InData!$C$28*$C$4)),0)+InData!$C$25-InData!$C$30*D20</f>
        <v>7.867915932905821</v>
      </c>
      <c r="E21" s="10">
        <f>InData!$C$30*D20/InData!$C$25</f>
        <v>4.6603964357402265E-2</v>
      </c>
      <c r="F21" s="10">
        <f>InData!$C$30*D20</f>
        <v>2.7185645875151324E-2</v>
      </c>
      <c r="G21" s="12">
        <f t="shared" si="3"/>
        <v>28.284542298169185</v>
      </c>
      <c r="H21" s="3">
        <f t="shared" si="0"/>
        <v>7.867915932905821</v>
      </c>
      <c r="I21">
        <f t="shared" si="2"/>
        <v>0.58333333333333337</v>
      </c>
    </row>
    <row r="22" spans="1:9" x14ac:dyDescent="0.2">
      <c r="A22">
        <v>19</v>
      </c>
      <c r="B22">
        <v>7</v>
      </c>
      <c r="C22">
        <f t="shared" si="1"/>
        <v>5</v>
      </c>
      <c r="D22" s="3">
        <f>MAX(D21*(1-InData!$C$27*EXP(InData!$C$28*$C$4)),0)+InData!$C$25-InData!$C$30*D21</f>
        <v>8.1730790964706621</v>
      </c>
      <c r="E22" s="10">
        <f>InData!$C$30*D21/InData!$C$25</f>
        <v>4.8556281185933067E-2</v>
      </c>
      <c r="F22" s="10">
        <f>InData!$C$30*D21</f>
        <v>2.8324497358460956E-2</v>
      </c>
      <c r="G22" s="12">
        <f t="shared" si="3"/>
        <v>28.284542298169185</v>
      </c>
      <c r="H22" s="3">
        <f t="shared" si="0"/>
        <v>8.1730790964706621</v>
      </c>
      <c r="I22">
        <f t="shared" si="2"/>
        <v>0.58333333333333337</v>
      </c>
    </row>
    <row r="23" spans="1:9" x14ac:dyDescent="0.2">
      <c r="A23">
        <v>20</v>
      </c>
      <c r="B23">
        <v>8</v>
      </c>
      <c r="C23">
        <f t="shared" si="1"/>
        <v>5</v>
      </c>
      <c r="D23" s="3">
        <f>MAX(D22*(1-InData!$C$27*EXP(InData!$C$28*$C$4)),0)+InData!$C$25-InData!$C$30*D22</f>
        <v>8.4674532163116236</v>
      </c>
      <c r="E23" s="10">
        <f>InData!$C$30*D22/InData!$C$25</f>
        <v>5.0439573852504652E-2</v>
      </c>
      <c r="F23" s="10">
        <f>InData!$C$30*D22</f>
        <v>2.9423084747294381E-2</v>
      </c>
      <c r="G23" s="12">
        <f t="shared" si="3"/>
        <v>28.284542298169185</v>
      </c>
      <c r="H23" s="3">
        <f t="shared" si="0"/>
        <v>8.4674532163116236</v>
      </c>
      <c r="I23">
        <f t="shared" si="2"/>
        <v>0.58333333333333337</v>
      </c>
    </row>
    <row r="24" spans="1:9" x14ac:dyDescent="0.2">
      <c r="A24">
        <v>21</v>
      </c>
      <c r="B24">
        <v>9</v>
      </c>
      <c r="C24">
        <f t="shared" si="1"/>
        <v>5</v>
      </c>
      <c r="D24" s="3">
        <f>MAX(D23*(1-InData!$C$27*EXP(InData!$C$28*$C$4)),0)+InData!$C$25-InData!$C$30*D23</f>
        <v>8.7514197390722543</v>
      </c>
      <c r="E24" s="10">
        <f>InData!$C$30*D23/InData!$C$25</f>
        <v>5.2256282706380303E-2</v>
      </c>
      <c r="F24" s="10">
        <f>InData!$C$30*D23</f>
        <v>3.0482831578721843E-2</v>
      </c>
      <c r="G24" s="12">
        <f t="shared" si="3"/>
        <v>28.284542298169185</v>
      </c>
      <c r="H24" s="3">
        <f t="shared" si="0"/>
        <v>8.7514197390722543</v>
      </c>
      <c r="I24">
        <f t="shared" si="2"/>
        <v>0.58333333333333337</v>
      </c>
    </row>
    <row r="25" spans="1:9" x14ac:dyDescent="0.2">
      <c r="A25">
        <v>22</v>
      </c>
      <c r="B25">
        <v>10</v>
      </c>
      <c r="C25">
        <f t="shared" si="1"/>
        <v>5</v>
      </c>
      <c r="D25" s="3">
        <f>MAX(D24*(1-InData!$C$27*EXP(InData!$C$28*$C$4)),0)+InData!$C$25-InData!$C$30*D24</f>
        <v>9.0253466253499219</v>
      </c>
      <c r="E25" s="10">
        <f>InData!$C$30*D24/InData!$C$25</f>
        <v>5.4008761818274485E-2</v>
      </c>
      <c r="F25" s="10">
        <f>InData!$C$30*D24</f>
        <v>3.1505111060660118E-2</v>
      </c>
      <c r="G25" s="12">
        <f t="shared" si="3"/>
        <v>28.284542298169185</v>
      </c>
      <c r="H25" s="3">
        <f t="shared" si="0"/>
        <v>9.0253466253499219</v>
      </c>
      <c r="I25">
        <f t="shared" si="2"/>
        <v>0.58333333333333337</v>
      </c>
    </row>
    <row r="26" spans="1:9" x14ac:dyDescent="0.2">
      <c r="A26">
        <v>23</v>
      </c>
      <c r="B26">
        <v>11</v>
      </c>
      <c r="C26">
        <f t="shared" si="1"/>
        <v>5</v>
      </c>
      <c r="D26" s="3">
        <f>MAX(D25*(1-InData!$C$27*EXP(InData!$C$28*$C$4)),0)+InData!$C$25-InData!$C$30*D25</f>
        <v>9.2895888264949829</v>
      </c>
      <c r="E26" s="10">
        <f>InData!$C$30*D25/InData!$C$25</f>
        <v>5.5699282030730941E-2</v>
      </c>
      <c r="F26" s="10">
        <f>InData!$C$30*D25</f>
        <v>3.2491247851259716E-2</v>
      </c>
      <c r="G26" s="12">
        <f t="shared" si="3"/>
        <v>28.284542298169185</v>
      </c>
      <c r="H26" s="3">
        <f t="shared" si="0"/>
        <v>9.2895888264949829</v>
      </c>
      <c r="I26">
        <f t="shared" si="2"/>
        <v>0.58333333333333337</v>
      </c>
    </row>
    <row r="27" spans="1:9" x14ac:dyDescent="0.2">
      <c r="A27">
        <v>24</v>
      </c>
      <c r="B27">
        <v>12</v>
      </c>
      <c r="C27">
        <f t="shared" si="1"/>
        <v>5</v>
      </c>
      <c r="D27" s="3">
        <f>MAX(D26*(1-InData!$C$27*EXP(InData!$C$28*$C$4)),0)+InData!$C$25-InData!$C$30*D26</f>
        <v>9.5444887445527122</v>
      </c>
      <c r="E27" s="10">
        <f>InData!$C$30*D26/InData!$C$25</f>
        <v>5.7330033900654741E-2</v>
      </c>
      <c r="F27" s="10">
        <f>InData!$C$30*D26</f>
        <v>3.3442519775381936E-2</v>
      </c>
      <c r="G27" s="12">
        <f t="shared" si="3"/>
        <v>28.284542298169185</v>
      </c>
      <c r="H27" s="3">
        <f t="shared" si="0"/>
        <v>9.5444887445527122</v>
      </c>
      <c r="I27">
        <f t="shared" si="2"/>
        <v>0.58333333333333337</v>
      </c>
    </row>
    <row r="28" spans="1:9" x14ac:dyDescent="0.2">
      <c r="A28">
        <v>25</v>
      </c>
      <c r="B28">
        <v>1</v>
      </c>
      <c r="C28">
        <f t="shared" si="1"/>
        <v>5</v>
      </c>
      <c r="D28" s="3">
        <f>MAX(D27*(1-InData!$C$27*EXP(InData!$C$28*$C$4)),0)+InData!$C$25-InData!$C$30*D27</f>
        <v>9.7903766759439943</v>
      </c>
      <c r="E28" s="10">
        <f>InData!$C$30*D27/InData!$C$25</f>
        <v>5.8903130537811023E-2</v>
      </c>
      <c r="F28" s="10">
        <f>InData!$C$30*D27</f>
        <v>3.4360159480389764E-2</v>
      </c>
      <c r="G28" s="12">
        <f t="shared" si="3"/>
        <v>28.284542298169185</v>
      </c>
      <c r="H28" s="3">
        <f t="shared" si="0"/>
        <v>9.7903766759439943</v>
      </c>
      <c r="I28">
        <f t="shared" si="2"/>
        <v>0.58333333333333337</v>
      </c>
    </row>
    <row r="29" spans="1:9" x14ac:dyDescent="0.2">
      <c r="A29">
        <v>26</v>
      </c>
      <c r="B29">
        <v>2</v>
      </c>
      <c r="C29">
        <f t="shared" si="1"/>
        <v>5</v>
      </c>
      <c r="D29" s="3">
        <f>MAX(D28*(1-InData!$C$27*EXP(InData!$C$28*$C$4)),0)+InData!$C$25-InData!$C$30*D28</f>
        <v>10.027571239459665</v>
      </c>
      <c r="E29" s="10">
        <f>InData!$C$30*D28/InData!$C$25</f>
        <v>6.0420610342968646E-2</v>
      </c>
      <c r="F29" s="10">
        <f>InData!$C$30*D28</f>
        <v>3.524535603339838E-2</v>
      </c>
      <c r="G29" s="12">
        <f t="shared" si="3"/>
        <v>28.284542298169185</v>
      </c>
      <c r="H29" s="3">
        <f t="shared" si="0"/>
        <v>10.027571239459665</v>
      </c>
      <c r="I29">
        <f t="shared" si="2"/>
        <v>0.58333333333333337</v>
      </c>
    </row>
    <row r="30" spans="1:9" x14ac:dyDescent="0.2">
      <c r="A30">
        <v>27</v>
      </c>
      <c r="B30">
        <v>3</v>
      </c>
      <c r="C30">
        <f t="shared" si="1"/>
        <v>5</v>
      </c>
      <c r="D30" s="3">
        <f>MAX(D29*(1-InData!$C$27*EXP(InData!$C$28*$C$4)),0)+InData!$C$25-InData!$C$30*D29</f>
        <v>10.25637978912313</v>
      </c>
      <c r="E30" s="10">
        <f>InData!$C$30*D29/InData!$C$25</f>
        <v>6.1884439649236782E-2</v>
      </c>
      <c r="F30" s="10">
        <f>InData!$C$30*D29</f>
        <v>3.6099256462054793E-2</v>
      </c>
      <c r="G30" s="12">
        <f t="shared" si="3"/>
        <v>28.284542298169185</v>
      </c>
      <c r="H30" s="3">
        <f t="shared" si="0"/>
        <v>10.25637978912313</v>
      </c>
      <c r="I30">
        <f t="shared" si="2"/>
        <v>0.58333333333333337</v>
      </c>
    </row>
    <row r="31" spans="1:9" x14ac:dyDescent="0.2">
      <c r="A31">
        <v>28</v>
      </c>
      <c r="B31">
        <v>4</v>
      </c>
      <c r="C31">
        <f t="shared" si="1"/>
        <v>5</v>
      </c>
      <c r="D31" s="3">
        <f>MAX(D30*(1-InData!$C$27*EXP(InData!$C$28*$C$4)),0)+InData!$C$25-InData!$C$30*D30</f>
        <v>10.477098812456228</v>
      </c>
      <c r="E31" s="10">
        <f>InData!$C$30*D30/InData!$C$25</f>
        <v>6.3296515270017034E-2</v>
      </c>
      <c r="F31" s="10">
        <f>InData!$C$30*D30</f>
        <v>3.692296724084327E-2</v>
      </c>
      <c r="G31" s="12">
        <f t="shared" si="3"/>
        <v>28.284542298169185</v>
      </c>
      <c r="H31" s="3">
        <f t="shared" si="0"/>
        <v>10.477098812456228</v>
      </c>
      <c r="I31">
        <f t="shared" si="2"/>
        <v>0.58333333333333337</v>
      </c>
    </row>
    <row r="32" spans="1:9" x14ac:dyDescent="0.2">
      <c r="A32">
        <v>29</v>
      </c>
      <c r="B32">
        <v>5</v>
      </c>
      <c r="C32">
        <f t="shared" si="1"/>
        <v>5</v>
      </c>
      <c r="D32" s="3">
        <f>MAX(D31*(1-InData!$C$27*EXP(InData!$C$28*$C$4)),0)+InData!$C$25-InData!$C$30*D31</f>
        <v>10.690014314664383</v>
      </c>
      <c r="E32" s="10">
        <f>InData!$C$30*D31/InData!$C$25</f>
        <v>6.4658666956872723E-2</v>
      </c>
      <c r="F32" s="10">
        <f>InData!$C$30*D31</f>
        <v>3.7717555724842422E-2</v>
      </c>
      <c r="G32" s="12">
        <f t="shared" si="3"/>
        <v>28.284542298169185</v>
      </c>
      <c r="H32" s="3">
        <f t="shared" si="0"/>
        <v>10.690014314664383</v>
      </c>
      <c r="I32">
        <f t="shared" si="2"/>
        <v>0.58333333333333337</v>
      </c>
    </row>
    <row r="33" spans="1:9" x14ac:dyDescent="0.2">
      <c r="A33">
        <v>30</v>
      </c>
      <c r="B33">
        <v>6</v>
      </c>
      <c r="C33">
        <f t="shared" si="1"/>
        <v>5</v>
      </c>
      <c r="D33" s="3">
        <f>MAX(D32*(1-InData!$C$27*EXP(InData!$C$28*$C$4)),0)+InData!$C$25-InData!$C$30*D32</f>
        <v>10.895402189238911</v>
      </c>
      <c r="E33" s="10">
        <f>InData!$C$30*D32/InData!$C$25</f>
        <v>6.5972659770500194E-2</v>
      </c>
      <c r="F33" s="10">
        <f>InData!$C$30*D32</f>
        <v>3.8484051532791781E-2</v>
      </c>
      <c r="G33" s="12">
        <f t="shared" si="3"/>
        <v>28.284542298169185</v>
      </c>
      <c r="H33" s="3">
        <f t="shared" si="0"/>
        <v>10.895402189238911</v>
      </c>
      <c r="I33">
        <f t="shared" si="2"/>
        <v>0.58333333333333337</v>
      </c>
    </row>
    <row r="34" spans="1:9" x14ac:dyDescent="0.2">
      <c r="A34">
        <v>31</v>
      </c>
      <c r="B34">
        <v>7</v>
      </c>
      <c r="C34">
        <f t="shared" si="1"/>
        <v>5</v>
      </c>
      <c r="D34" s="3">
        <f>MAX(D33*(1-InData!$C$27*EXP(InData!$C$28*$C$4)),0)+InData!$C$25-InData!$C$30*D33</f>
        <v>11.093528575456677</v>
      </c>
      <c r="E34" s="10">
        <f>InData!$C$30*D33/InData!$C$25</f>
        <v>6.7240196367874414E-2</v>
      </c>
      <c r="F34" s="10">
        <f>InData!$C$30*D33</f>
        <v>3.922344788126008E-2</v>
      </c>
      <c r="G34" s="12">
        <f t="shared" si="3"/>
        <v>28.284542298169185</v>
      </c>
      <c r="H34" s="3">
        <f t="shared" si="0"/>
        <v>11.093528575456677</v>
      </c>
      <c r="I34">
        <f t="shared" si="2"/>
        <v>0.58333333333333337</v>
      </c>
    </row>
    <row r="35" spans="1:9" x14ac:dyDescent="0.2">
      <c r="A35">
        <v>32</v>
      </c>
      <c r="B35">
        <v>8</v>
      </c>
      <c r="C35">
        <f t="shared" si="1"/>
        <v>5</v>
      </c>
      <c r="D35" s="3">
        <f>MAX(D34*(1-InData!$C$27*EXP(InData!$C$28*$C$4)),0)+InData!$C$25-InData!$C$30*D34</f>
        <v>11.284650203240343</v>
      </c>
      <c r="E35" s="10">
        <f>InData!$C$30*D34/InData!$C$25</f>
        <v>6.8462919208532633E-2</v>
      </c>
      <c r="F35" s="10">
        <f>InData!$C$30*D34</f>
        <v>3.9936702871644039E-2</v>
      </c>
      <c r="G35" s="12">
        <f t="shared" si="3"/>
        <v>28.284542298169185</v>
      </c>
      <c r="H35" s="3">
        <f t="shared" si="0"/>
        <v>11.284650203240343</v>
      </c>
      <c r="I35">
        <f t="shared" si="2"/>
        <v>0.58333333333333337</v>
      </c>
    </row>
    <row r="36" spans="1:9" x14ac:dyDescent="0.2">
      <c r="A36">
        <v>33</v>
      </c>
      <c r="B36">
        <v>9</v>
      </c>
      <c r="C36">
        <f t="shared" si="1"/>
        <v>5</v>
      </c>
      <c r="D36" s="3">
        <f>MAX(D35*(1-InData!$C$27*EXP(InData!$C$28*$C$4)),0)+InData!$C$25-InData!$C$30*D35</f>
        <v>11.46901472582609</v>
      </c>
      <c r="E36" s="10">
        <f>InData!$C$30*D35/InData!$C$25</f>
        <v>6.964241268285469E-2</v>
      </c>
      <c r="F36" s="10">
        <f>InData!$C$30*D35</f>
        <v>4.0624740731665235E-2</v>
      </c>
      <c r="G36" s="12">
        <f t="shared" si="3"/>
        <v>28.284542298169185</v>
      </c>
      <c r="H36" s="3">
        <f t="shared" si="0"/>
        <v>11.46901472582609</v>
      </c>
      <c r="I36">
        <f t="shared" si="2"/>
        <v>0.58333333333333337</v>
      </c>
    </row>
    <row r="37" spans="1:9" x14ac:dyDescent="0.2">
      <c r="A37">
        <v>34</v>
      </c>
      <c r="B37">
        <v>10</v>
      </c>
      <c r="C37">
        <f t="shared" si="1"/>
        <v>5</v>
      </c>
      <c r="D37" s="3">
        <f>MAX(D36*(1-InData!$C$27*EXP(InData!$C$28*$C$4)),0)+InData!$C$25-InData!$C$30*D36</f>
        <v>11.646861040669878</v>
      </c>
      <c r="E37" s="10">
        <f>InData!$C$30*D36/InData!$C$25</f>
        <v>7.0780205165098156E-2</v>
      </c>
      <c r="F37" s="10">
        <f>InData!$C$30*D36</f>
        <v>4.1288453012973923E-2</v>
      </c>
      <c r="G37" s="12">
        <f t="shared" si="3"/>
        <v>28.284542298169185</v>
      </c>
      <c r="H37" s="3">
        <f t="shared" si="0"/>
        <v>11.646861040669878</v>
      </c>
      <c r="I37">
        <f t="shared" si="2"/>
        <v>0.58333333333333337</v>
      </c>
    </row>
    <row r="38" spans="1:9" x14ac:dyDescent="0.2">
      <c r="A38">
        <v>35</v>
      </c>
      <c r="B38">
        <v>11</v>
      </c>
      <c r="C38">
        <f t="shared" si="1"/>
        <v>5</v>
      </c>
      <c r="D38" s="3">
        <f>MAX(D37*(1-InData!$C$27*EXP(InData!$C$28*$C$4)),0)+InData!$C$25-InData!$C$30*D37</f>
        <v>11.818419599008045</v>
      </c>
      <c r="E38" s="10">
        <f>InData!$C$30*D37/InData!$C$25</f>
        <v>7.1877770993848386E-2</v>
      </c>
      <c r="F38" s="10">
        <f>InData!$C$30*D37</f>
        <v>4.1928699746411557E-2</v>
      </c>
      <c r="G38" s="12">
        <f t="shared" si="3"/>
        <v>28.284542298169185</v>
      </c>
      <c r="H38" s="3">
        <f t="shared" si="0"/>
        <v>11.818419599008045</v>
      </c>
      <c r="I38">
        <f t="shared" si="2"/>
        <v>0.58333333333333337</v>
      </c>
    </row>
    <row r="39" spans="1:9" x14ac:dyDescent="0.2">
      <c r="A39">
        <v>36</v>
      </c>
      <c r="B39">
        <v>12</v>
      </c>
      <c r="C39">
        <f t="shared" si="1"/>
        <v>5</v>
      </c>
      <c r="D39" s="3">
        <f>MAX(D38*(1-InData!$C$27*EXP(InData!$C$28*$C$4)),0)+InData!$C$25-InData!$C$30*D38</f>
        <v>11.983912704473417</v>
      </c>
      <c r="E39" s="10">
        <f>InData!$C$30*D38/InData!$C$25</f>
        <v>7.293653238244964E-2</v>
      </c>
      <c r="F39" s="10">
        <f>InData!$C$30*D38</f>
        <v>4.2546310556428962E-2</v>
      </c>
      <c r="G39" s="12">
        <f t="shared" si="3"/>
        <v>28.284542298169185</v>
      </c>
      <c r="H39" s="3">
        <f t="shared" si="0"/>
        <v>11.983912704473417</v>
      </c>
      <c r="I39">
        <f t="shared" si="2"/>
        <v>0.58333333333333337</v>
      </c>
    </row>
    <row r="40" spans="1:9" x14ac:dyDescent="0.2">
      <c r="A40">
        <v>37</v>
      </c>
      <c r="B40">
        <v>1</v>
      </c>
      <c r="C40">
        <f t="shared" si="1"/>
        <v>5</v>
      </c>
      <c r="D40" s="3">
        <f>MAX(D39*(1-InData!$C$27*EXP(InData!$C$28*$C$4)),0)+InData!$C$25-InData!$C$30*D39</f>
        <v>12.143554801153821</v>
      </c>
      <c r="E40" s="10">
        <f>InData!$C$30*D39/InData!$C$25</f>
        <v>7.3957861261893076E-2</v>
      </c>
      <c r="F40" s="10">
        <f>InData!$C$30*D39</f>
        <v>4.3142085736104299E-2</v>
      </c>
      <c r="G40" s="12">
        <f t="shared" si="3"/>
        <v>28.284542298169185</v>
      </c>
      <c r="H40" s="3">
        <f t="shared" si="0"/>
        <v>12.143554801153821</v>
      </c>
      <c r="I40">
        <f t="shared" si="2"/>
        <v>0.58333333333333337</v>
      </c>
    </row>
    <row r="41" spans="1:9" x14ac:dyDescent="0.2">
      <c r="A41">
        <v>38</v>
      </c>
      <c r="B41">
        <v>2</v>
      </c>
      <c r="C41">
        <f t="shared" si="1"/>
        <v>5</v>
      </c>
      <c r="D41" s="3">
        <f>MAX(D40*(1-InData!$C$27*EXP(InData!$C$28*$C$4)),0)+InData!$C$25-InData!$C$30*D40</f>
        <v>12.297552751466307</v>
      </c>
      <c r="E41" s="10">
        <f>InData!$C$30*D40/InData!$C$25</f>
        <v>7.4943081058549285E-2</v>
      </c>
      <c r="F41" s="10">
        <f>InData!$C$30*D40</f>
        <v>4.3716797284153751E-2</v>
      </c>
      <c r="G41" s="12">
        <f t="shared" si="3"/>
        <v>28.284542298169185</v>
      </c>
      <c r="H41" s="3">
        <f t="shared" si="0"/>
        <v>12.297552751466307</v>
      </c>
      <c r="I41">
        <f t="shared" si="2"/>
        <v>0.58333333333333337</v>
      </c>
    </row>
    <row r="42" spans="1:9" x14ac:dyDescent="0.2">
      <c r="A42">
        <v>39</v>
      </c>
      <c r="B42">
        <v>3</v>
      </c>
      <c r="C42">
        <f t="shared" si="1"/>
        <v>5</v>
      </c>
      <c r="D42" s="3">
        <f>MAX(D41*(1-InData!$C$27*EXP(InData!$C$28*$C$4)),0)+InData!$C$25-InData!$C$30*D41</f>
        <v>12.446106104207121</v>
      </c>
      <c r="E42" s="10">
        <f>InData!$C$30*D41/InData!$C$25</f>
        <v>7.5893468409049217E-2</v>
      </c>
      <c r="F42" s="10">
        <f>InData!$C$30*D41</f>
        <v>4.4271189905278709E-2</v>
      </c>
      <c r="G42" s="12">
        <f t="shared" si="3"/>
        <v>28.284542298169185</v>
      </c>
      <c r="H42" s="3">
        <f t="shared" si="0"/>
        <v>12.446106104207121</v>
      </c>
      <c r="I42">
        <f t="shared" si="2"/>
        <v>0.58333333333333337</v>
      </c>
    </row>
    <row r="43" spans="1:9" x14ac:dyDescent="0.2">
      <c r="A43">
        <v>40</v>
      </c>
      <c r="B43">
        <v>4</v>
      </c>
      <c r="C43">
        <f t="shared" si="1"/>
        <v>5</v>
      </c>
      <c r="D43" s="3">
        <f>MAX(D42*(1-InData!$C$27*EXP(InData!$C$28*$C$4)),0)+InData!$C$25-InData!$C$30*D42</f>
        <v>12.589407353124766</v>
      </c>
      <c r="E43" s="10">
        <f>InData!$C$30*D42/InData!$C$25</f>
        <v>7.6810254814535378E-2</v>
      </c>
      <c r="F43" s="10">
        <f>InData!$C$30*D42</f>
        <v>4.480598197514564E-2</v>
      </c>
      <c r="G43" s="12">
        <f t="shared" si="3"/>
        <v>28.284542298169185</v>
      </c>
      <c r="H43" s="3">
        <f t="shared" si="0"/>
        <v>12.589407353124766</v>
      </c>
      <c r="I43">
        <f t="shared" si="2"/>
        <v>0.58333333333333337</v>
      </c>
    </row>
    <row r="44" spans="1:9" x14ac:dyDescent="0.2">
      <c r="A44">
        <v>41</v>
      </c>
      <c r="B44">
        <v>5</v>
      </c>
      <c r="C44">
        <f t="shared" si="1"/>
        <v>5</v>
      </c>
      <c r="D44" s="3">
        <f>MAX(D43*(1-InData!$C$27*EXP(InData!$C$28*$C$4)),0)+InData!$C$25-InData!$C$30*D43</f>
        <v>12.727642186351218</v>
      </c>
      <c r="E44" s="10">
        <f>InData!$C$30*D43/InData!$C$25</f>
        <v>7.769462823642713E-2</v>
      </c>
      <c r="F44" s="10">
        <f>InData!$C$30*D43</f>
        <v>4.532186647124916E-2</v>
      </c>
      <c r="G44" s="12">
        <f t="shared" si="3"/>
        <v>28.284542298169185</v>
      </c>
      <c r="H44" s="3">
        <f t="shared" si="0"/>
        <v>12.727642186351218</v>
      </c>
      <c r="I44">
        <f t="shared" si="2"/>
        <v>0.58333333333333337</v>
      </c>
    </row>
    <row r="45" spans="1:9" x14ac:dyDescent="0.2">
      <c r="A45">
        <v>42</v>
      </c>
      <c r="B45">
        <v>6</v>
      </c>
      <c r="C45">
        <f t="shared" si="1"/>
        <v>5</v>
      </c>
      <c r="D45" s="3">
        <f>MAX(D44*(1-InData!$C$27*EXP(InData!$C$28*$C$4)),0)+InData!$C$25-InData!$C$30*D44</f>
        <v>12.860989727014504</v>
      </c>
      <c r="E45" s="10">
        <f>InData!$C$30*D44/InData!$C$25</f>
        <v>7.8547734635767516E-2</v>
      </c>
      <c r="F45" s="10">
        <f>InData!$C$30*D44</f>
        <v>4.5819511870864388E-2</v>
      </c>
      <c r="G45" s="12">
        <f t="shared" si="3"/>
        <v>28.284542298169185</v>
      </c>
      <c r="H45" s="3">
        <f t="shared" si="0"/>
        <v>12.860989727014504</v>
      </c>
      <c r="I45">
        <f t="shared" si="2"/>
        <v>0.58333333333333337</v>
      </c>
    </row>
    <row r="46" spans="1:9" x14ac:dyDescent="0.2">
      <c r="A46">
        <v>43</v>
      </c>
      <c r="B46">
        <v>7</v>
      </c>
      <c r="C46">
        <f t="shared" si="1"/>
        <v>5</v>
      </c>
      <c r="D46" s="3">
        <f>MAX(D45*(1-InData!$C$27*EXP(InData!$C$28*$C$4)),0)+InData!$C$25-InData!$C$30*D45</f>
        <v>12.989622765344409</v>
      </c>
      <c r="E46" s="10">
        <f>InData!$C$30*D45/InData!$C$25</f>
        <v>7.9370679458146645E-2</v>
      </c>
      <c r="F46" s="10">
        <f>InData!$C$30*D45</f>
        <v>4.6299563017252215E-2</v>
      </c>
      <c r="G46" s="12">
        <f t="shared" si="3"/>
        <v>28.284542298169185</v>
      </c>
      <c r="H46" s="3">
        <f t="shared" si="0"/>
        <v>12.989622765344409</v>
      </c>
      <c r="I46">
        <f t="shared" si="2"/>
        <v>0.58333333333333337</v>
      </c>
    </row>
    <row r="47" spans="1:9" x14ac:dyDescent="0.2">
      <c r="A47">
        <v>44</v>
      </c>
      <c r="B47">
        <v>8</v>
      </c>
      <c r="C47">
        <f t="shared" si="1"/>
        <v>5</v>
      </c>
      <c r="D47" s="3">
        <f>MAX(D46*(1-InData!$C$27*EXP(InData!$C$28*$C$4)),0)+InData!$C$25-InData!$C$30*D46</f>
        <v>13.113707982572105</v>
      </c>
      <c r="E47" s="10">
        <f>InData!$C$30*D46/InData!$C$25</f>
        <v>8.0164529066125492E-2</v>
      </c>
      <c r="F47" s="10">
        <f>InData!$C$30*D46</f>
        <v>4.6762641955239874E-2</v>
      </c>
      <c r="G47" s="12">
        <f t="shared" si="3"/>
        <v>28.284542298169185</v>
      </c>
      <c r="H47" s="3">
        <f t="shared" si="0"/>
        <v>13.113707982572105</v>
      </c>
      <c r="I47">
        <f t="shared" si="2"/>
        <v>0.58333333333333337</v>
      </c>
    </row>
    <row r="48" spans="1:9" x14ac:dyDescent="0.2">
      <c r="A48">
        <v>45</v>
      </c>
      <c r="B48">
        <v>9</v>
      </c>
      <c r="C48">
        <f t="shared" si="1"/>
        <v>5</v>
      </c>
      <c r="D48" s="3">
        <f>MAX(D47*(1-InData!$C$27*EXP(InData!$C$28*$C$4)),0)+InData!$C$25-InData!$C$30*D47</f>
        <v>13.233406166913795</v>
      </c>
      <c r="E48" s="10">
        <f>InData!$C$30*D47/InData!$C$25</f>
        <v>8.0930312121016409E-2</v>
      </c>
      <c r="F48" s="10">
        <f>InData!$C$30*D47</f>
        <v>4.7209348737259578E-2</v>
      </c>
      <c r="G48" s="12">
        <f t="shared" si="3"/>
        <v>28.284542298169185</v>
      </c>
      <c r="H48" s="3">
        <f t="shared" si="0"/>
        <v>13.233406166913795</v>
      </c>
      <c r="I48">
        <f t="shared" si="2"/>
        <v>0.58333333333333337</v>
      </c>
    </row>
    <row r="49" spans="1:9" x14ac:dyDescent="0.2">
      <c r="A49">
        <v>46</v>
      </c>
      <c r="B49">
        <v>10</v>
      </c>
      <c r="C49">
        <f t="shared" si="1"/>
        <v>5</v>
      </c>
      <c r="D49" s="3">
        <f>MAX(D48*(1-InData!$C$27*EXP(InData!$C$28*$C$4)),0)+InData!$C$25-InData!$C$30*D48</f>
        <v>13.348872421918259</v>
      </c>
      <c r="E49" s="10">
        <f>InData!$C$30*D48/InData!$C$25</f>
        <v>8.1669020915810839E-2</v>
      </c>
      <c r="F49" s="10">
        <f>InData!$C$30*D48</f>
        <v>4.7640262200889662E-2</v>
      </c>
      <c r="G49" s="12">
        <f t="shared" si="3"/>
        <v>28.284542298169185</v>
      </c>
      <c r="H49" s="3">
        <f t="shared" si="0"/>
        <v>13.348872421918259</v>
      </c>
      <c r="I49">
        <f t="shared" si="2"/>
        <v>0.58333333333333337</v>
      </c>
    </row>
    <row r="50" spans="1:9" x14ac:dyDescent="0.2">
      <c r="A50">
        <v>47</v>
      </c>
      <c r="B50">
        <v>11</v>
      </c>
      <c r="C50">
        <f t="shared" si="1"/>
        <v>5</v>
      </c>
      <c r="D50" s="3">
        <f>MAX(D49*(1-InData!$C$27*EXP(InData!$C$28*$C$4)),0)+InData!$C$25-InData!$C$30*D49</f>
        <v>13.460256367448267</v>
      </c>
      <c r="E50" s="10">
        <f>InData!$C$30*D49/InData!$C$25</f>
        <v>8.2381612660981249E-2</v>
      </c>
      <c r="F50" s="10">
        <f>InData!$C$30*D49</f>
        <v>4.8055940718905732E-2</v>
      </c>
      <c r="G50" s="12">
        <f t="shared" si="3"/>
        <v>28.284542298169185</v>
      </c>
      <c r="H50" s="3">
        <f t="shared" si="0"/>
        <v>13.460256367448267</v>
      </c>
      <c r="I50">
        <f t="shared" si="2"/>
        <v>0.58333333333333337</v>
      </c>
    </row>
    <row r="51" spans="1:9" x14ac:dyDescent="0.2">
      <c r="A51">
        <v>48</v>
      </c>
      <c r="B51">
        <v>12</v>
      </c>
      <c r="C51">
        <f t="shared" si="1"/>
        <v>5</v>
      </c>
      <c r="D51" s="3">
        <f>MAX(D50*(1-InData!$C$27*EXP(InData!$C$28*$C$4)),0)+InData!$C$25-InData!$C$30*D50</f>
        <v>13.567702333556305</v>
      </c>
      <c r="E51" s="10">
        <f>InData!$C$30*D50/InData!$C$25</f>
        <v>8.3069010724823575E-2</v>
      </c>
      <c r="F51" s="10">
        <f>InData!$C$30*D50</f>
        <v>4.8456922922813755E-2</v>
      </c>
      <c r="G51" s="12">
        <f t="shared" si="3"/>
        <v>28.284542298169185</v>
      </c>
      <c r="H51" s="3">
        <f t="shared" si="0"/>
        <v>13.567702333556305</v>
      </c>
      <c r="I51">
        <f t="shared" si="2"/>
        <v>0.58333333333333337</v>
      </c>
    </row>
    <row r="52" spans="1:9" x14ac:dyDescent="0.2">
      <c r="A52">
        <v>49</v>
      </c>
      <c r="B52">
        <v>1</v>
      </c>
      <c r="C52">
        <f t="shared" si="1"/>
        <v>5</v>
      </c>
      <c r="D52" s="3">
        <f>MAX(D51*(1-InData!$C$27*EXP(InData!$C$28*$C$4)),0)+InData!$C$25-InData!$C$30*D51</f>
        <v>13.67134954750582</v>
      </c>
      <c r="E52" s="10">
        <f>InData!$C$30*D51/InData!$C$25</f>
        <v>8.3732105829947473E-2</v>
      </c>
      <c r="F52" s="10">
        <f>InData!$C$30*D51</f>
        <v>4.88437284008027E-2</v>
      </c>
      <c r="G52" s="12">
        <f t="shared" si="3"/>
        <v>28.284542298169185</v>
      </c>
      <c r="H52" s="3">
        <f t="shared" si="0"/>
        <v>13.67134954750582</v>
      </c>
      <c r="I52">
        <f t="shared" si="2"/>
        <v>0.58333333333333337</v>
      </c>
    </row>
    <row r="53" spans="1:9" x14ac:dyDescent="0.2">
      <c r="A53">
        <v>50</v>
      </c>
      <c r="B53">
        <v>2</v>
      </c>
      <c r="C53">
        <f t="shared" si="1"/>
        <v>5</v>
      </c>
      <c r="D53" s="3">
        <f>MAX(D52*(1-InData!$C$27*EXP(InData!$C$28*$C$4)),0)+InData!$C$25-InData!$C$30*D52</f>
        <v>13.77133231418032</v>
      </c>
      <c r="E53" s="10">
        <f>InData!$C$30*D52/InData!$C$25</f>
        <v>8.4371757207464482E-2</v>
      </c>
      <c r="F53" s="10">
        <f>InData!$C$30*D52</f>
        <v>4.9216858371020952E-2</v>
      </c>
      <c r="G53" s="12">
        <f t="shared" si="3"/>
        <v>28.284542298169185</v>
      </c>
      <c r="H53" s="3">
        <f t="shared" si="0"/>
        <v>13.77133231418032</v>
      </c>
      <c r="I53">
        <f t="shared" si="2"/>
        <v>0.58333333333333337</v>
      </c>
    </row>
    <row r="54" spans="1:9" x14ac:dyDescent="0.2">
      <c r="A54">
        <v>51</v>
      </c>
      <c r="B54">
        <v>3</v>
      </c>
      <c r="C54">
        <f t="shared" si="1"/>
        <v>5</v>
      </c>
      <c r="D54" s="3">
        <f>MAX(D53*(1-InData!$C$27*EXP(InData!$C$28*$C$4)),0)+InData!$C$25-InData!$C$30*D53</f>
        <v>13.867780190114129</v>
      </c>
      <c r="E54" s="10">
        <f>InData!$C$30*D53/InData!$C$25</f>
        <v>8.4988793710369964E-2</v>
      </c>
      <c r="F54" s="10">
        <f>InData!$C$30*D53</f>
        <v>4.9576796331049153E-2</v>
      </c>
      <c r="G54" s="12">
        <f t="shared" si="3"/>
        <v>28.284542298169185</v>
      </c>
      <c r="H54" s="3">
        <f t="shared" si="0"/>
        <v>13.867780190114129</v>
      </c>
      <c r="I54">
        <f t="shared" si="2"/>
        <v>0.58333333333333337</v>
      </c>
    </row>
    <row r="55" spans="1:9" x14ac:dyDescent="0.2">
      <c r="A55">
        <v>52</v>
      </c>
      <c r="B55">
        <v>4</v>
      </c>
      <c r="C55">
        <f t="shared" si="1"/>
        <v>5</v>
      </c>
      <c r="D55" s="3">
        <f>MAX(D54*(1-InData!$C$27*EXP(InData!$C$28*$C$4)),0)+InData!$C$25-InData!$C$30*D54</f>
        <v>13.960818151370265</v>
      </c>
      <c r="E55" s="10">
        <f>InData!$C$30*D54/InData!$C$25</f>
        <v>8.5584014887561469E-2</v>
      </c>
      <c r="F55" s="10">
        <f>InData!$C$30*D54</f>
        <v>4.992400868441086E-2</v>
      </c>
      <c r="G55" s="12">
        <f t="shared" si="3"/>
        <v>28.284542298169185</v>
      </c>
      <c r="H55" s="3">
        <f t="shared" si="0"/>
        <v>13.960818151370265</v>
      </c>
      <c r="I55">
        <f t="shared" si="2"/>
        <v>0.58333333333333337</v>
      </c>
    </row>
    <row r="56" spans="1:9" x14ac:dyDescent="0.2">
      <c r="A56">
        <v>53</v>
      </c>
      <c r="B56">
        <v>5</v>
      </c>
      <c r="C56">
        <f t="shared" si="1"/>
        <v>5</v>
      </c>
      <c r="D56" s="3">
        <f>MAX(D55*(1-InData!$C$27*EXP(InData!$C$28*$C$4)),0)+InData!$C$25-InData!$C$30*D55</f>
        <v>14.050566755483006</v>
      </c>
      <c r="E56" s="10">
        <f>InData!$C$30*D55/InData!$C$25</f>
        <v>8.615819201988506E-2</v>
      </c>
      <c r="F56" s="10">
        <f>InData!$C$30*D55</f>
        <v>5.0258945344932957E-2</v>
      </c>
      <c r="G56" s="12">
        <f t="shared" si="3"/>
        <v>28.284542298169185</v>
      </c>
      <c r="H56" s="3">
        <f t="shared" si="0"/>
        <v>14.050566755483006</v>
      </c>
      <c r="I56">
        <f t="shared" si="2"/>
        <v>0.58333333333333337</v>
      </c>
    </row>
    <row r="57" spans="1:9" x14ac:dyDescent="0.2">
      <c r="A57">
        <v>54</v>
      </c>
      <c r="B57">
        <v>6</v>
      </c>
      <c r="C57">
        <f t="shared" si="1"/>
        <v>5</v>
      </c>
      <c r="D57" s="3">
        <f>MAX(D56*(1-InData!$C$27*EXP(InData!$C$28*$C$4)),0)+InData!$C$25-InData!$C$30*D56</f>
        <v>14.137142297674975</v>
      </c>
      <c r="E57" s="10">
        <f>InData!$C$30*D56/InData!$C$25</f>
        <v>8.671206911955226E-2</v>
      </c>
      <c r="F57" s="10">
        <f>InData!$C$30*D56</f>
        <v>5.058204031973882E-2</v>
      </c>
      <c r="G57" s="12">
        <f t="shared" si="3"/>
        <v>28.284542298169185</v>
      </c>
      <c r="H57" s="3">
        <f t="shared" si="0"/>
        <v>14.137142297674975</v>
      </c>
      <c r="I57">
        <f t="shared" si="2"/>
        <v>0.58333333333333337</v>
      </c>
    </row>
    <row r="58" spans="1:9" x14ac:dyDescent="0.2">
      <c r="A58">
        <v>55</v>
      </c>
      <c r="B58">
        <v>7</v>
      </c>
      <c r="C58">
        <f t="shared" si="1"/>
        <v>5</v>
      </c>
      <c r="D58" s="3">
        <f>MAX(D57*(1-InData!$C$27*EXP(InData!$C$28*$C$4)),0)+InData!$C$25-InData!$C$30*D57</f>
        <v>14.220656961551175</v>
      </c>
      <c r="E58" s="10">
        <f>InData!$C$30*D57/InData!$C$25</f>
        <v>8.7246363894222689E-2</v>
      </c>
      <c r="F58" s="10">
        <f>InData!$C$30*D57</f>
        <v>5.0893712271629907E-2</v>
      </c>
      <c r="G58" s="12">
        <f t="shared" si="3"/>
        <v>28.284542298169185</v>
      </c>
      <c r="H58" s="3">
        <f t="shared" si="0"/>
        <v>14.220656961551175</v>
      </c>
      <c r="I58">
        <f t="shared" si="2"/>
        <v>0.58333333333333337</v>
      </c>
    </row>
    <row r="59" spans="1:9" x14ac:dyDescent="0.2">
      <c r="A59">
        <v>56</v>
      </c>
      <c r="B59">
        <v>8</v>
      </c>
      <c r="C59">
        <f t="shared" si="1"/>
        <v>5</v>
      </c>
      <c r="D59" s="3">
        <f>MAX(D58*(1-InData!$C$27*EXP(InData!$C$28*$C$4)),0)+InData!$C$25-InData!$C$30*D58</f>
        <v>14.301218964465221</v>
      </c>
      <c r="E59" s="10">
        <f>InData!$C$30*D58/InData!$C$25</f>
        <v>8.7761768677001528E-2</v>
      </c>
      <c r="F59" s="10">
        <f>InData!$C$30*D58</f>
        <v>5.1194365061584229E-2</v>
      </c>
      <c r="G59" s="12">
        <f t="shared" si="3"/>
        <v>28.284542298169185</v>
      </c>
      <c r="H59" s="3">
        <f t="shared" si="0"/>
        <v>14.301218964465221</v>
      </c>
      <c r="I59">
        <f t="shared" si="2"/>
        <v>0.58333333333333337</v>
      </c>
    </row>
    <row r="60" spans="1:9" x14ac:dyDescent="0.2">
      <c r="A60">
        <v>57</v>
      </c>
      <c r="B60">
        <v>9</v>
      </c>
      <c r="C60">
        <f t="shared" si="1"/>
        <v>5</v>
      </c>
      <c r="D60" s="3">
        <f>MAX(D59*(1-InData!$C$27*EXP(InData!$C$28*$C$4)),0)+InData!$C$25-InData!$C$30*D59</f>
        <v>14.378932697746166</v>
      </c>
      <c r="E60" s="10">
        <f>InData!$C$30*D59/InData!$C$25</f>
        <v>8.8258951323556781E-2</v>
      </c>
      <c r="F60" s="10">
        <f>InData!$C$30*D59</f>
        <v>5.1484388272074792E-2</v>
      </c>
      <c r="G60" s="12">
        <f t="shared" si="3"/>
        <v>28.284542298169185</v>
      </c>
      <c r="H60" s="3">
        <f t="shared" si="0"/>
        <v>14.378932697746166</v>
      </c>
      <c r="I60">
        <f t="shared" si="2"/>
        <v>0.58333333333333337</v>
      </c>
    </row>
    <row r="61" spans="1:9" x14ac:dyDescent="0.2">
      <c r="A61">
        <v>58</v>
      </c>
      <c r="B61">
        <v>10</v>
      </c>
      <c r="C61">
        <f t="shared" si="1"/>
        <v>5</v>
      </c>
      <c r="D61" s="3">
        <f>MAX(D60*(1-InData!$C$27*EXP(InData!$C$28*$C$4)),0)+InData!$C$25-InData!$C$30*D60</f>
        <v>14.453898861967597</v>
      </c>
      <c r="E61" s="10">
        <f>InData!$C$30*D60/InData!$C$25</f>
        <v>8.8738556077519182E-2</v>
      </c>
      <c r="F61" s="10">
        <f>InData!$C$30*D60</f>
        <v>5.1764157711886194E-2</v>
      </c>
      <c r="G61" s="12">
        <f t="shared" si="3"/>
        <v>28.284542298169185</v>
      </c>
      <c r="H61" s="3">
        <f t="shared" si="0"/>
        <v>14.453898861967597</v>
      </c>
      <c r="I61">
        <f t="shared" si="2"/>
        <v>0.58333333333333337</v>
      </c>
    </row>
    <row r="62" spans="1:9" x14ac:dyDescent="0.2">
      <c r="A62">
        <v>59</v>
      </c>
      <c r="B62">
        <v>11</v>
      </c>
      <c r="C62">
        <f t="shared" si="1"/>
        <v>5</v>
      </c>
      <c r="D62" s="3">
        <f>MAX(D61*(1-InData!$C$27*EXP(InData!$C$28*$C$4)),0)+InData!$C$25-InData!$C$30*D61</f>
        <v>14.526214597434297</v>
      </c>
      <c r="E62" s="10">
        <f>InData!$C$30*D61/InData!$C$25</f>
        <v>8.9201204405285728E-2</v>
      </c>
      <c r="F62" s="10">
        <f>InData!$C$30*D61</f>
        <v>5.2034035903083344E-2</v>
      </c>
      <c r="G62" s="12">
        <f t="shared" si="3"/>
        <v>28.284542298169185</v>
      </c>
      <c r="H62" s="3">
        <f t="shared" si="0"/>
        <v>14.526214597434297</v>
      </c>
      <c r="I62">
        <f t="shared" si="2"/>
        <v>0.58333333333333337</v>
      </c>
    </row>
    <row r="63" spans="1:9" x14ac:dyDescent="0.2">
      <c r="A63">
        <v>60</v>
      </c>
      <c r="B63">
        <v>12</v>
      </c>
      <c r="C63">
        <f t="shared" si="1"/>
        <v>5</v>
      </c>
      <c r="D63" s="3">
        <f>MAX(D62*(1-InData!$C$27*EXP(InData!$C$28*$C$4)),0)+InData!$C$25-InData!$C$30*D62</f>
        <v>14.595973610055553</v>
      </c>
      <c r="E63" s="10">
        <f>InData!$C$30*D62/InData!$C$25</f>
        <v>8.9647495801308791E-2</v>
      </c>
      <c r="F63" s="10">
        <f>InData!$C$30*D62</f>
        <v>5.2294372550763468E-2</v>
      </c>
      <c r="G63" s="12">
        <f t="shared" si="3"/>
        <v>28.284542298169185</v>
      </c>
      <c r="H63" s="3">
        <f t="shared" si="0"/>
        <v>14.595973610055553</v>
      </c>
      <c r="I63">
        <f t="shared" si="2"/>
        <v>0.58333333333333337</v>
      </c>
    </row>
    <row r="64" spans="1:9" x14ac:dyDescent="0.2">
      <c r="A64">
        <v>61</v>
      </c>
      <c r="B64">
        <v>1</v>
      </c>
      <c r="C64">
        <f t="shared" si="1"/>
        <v>5</v>
      </c>
      <c r="D64" s="3">
        <f>MAX(D63*(1-InData!$C$27*EXP(InData!$C$28*$C$4)),0)+InData!$C$25-InData!$C$30*D63</f>
        <v>14.663266292768201</v>
      </c>
      <c r="E64" s="10">
        <f>InData!$C$30*D63/InData!$C$25</f>
        <v>9.0078008564914269E-2</v>
      </c>
      <c r="F64" s="10">
        <f>InData!$C$30*D63</f>
        <v>5.254550499619999E-2</v>
      </c>
      <c r="G64" s="12">
        <f t="shared" si="3"/>
        <v>28.284542298169185</v>
      </c>
      <c r="H64" s="3">
        <f t="shared" si="0"/>
        <v>14.663266292768201</v>
      </c>
      <c r="I64">
        <f t="shared" si="2"/>
        <v>0.58333333333333337</v>
      </c>
    </row>
    <row r="65" spans="1:9" x14ac:dyDescent="0.2">
      <c r="A65">
        <v>62</v>
      </c>
      <c r="B65">
        <v>2</v>
      </c>
      <c r="C65">
        <f t="shared" si="1"/>
        <v>5</v>
      </c>
      <c r="D65" s="3">
        <f>MAX(D64*(1-InData!$C$27*EXP(InData!$C$28*$C$4)),0)+InData!$C$25-InData!$C$30*D64</f>
        <v>14.728179842666774</v>
      </c>
      <c r="E65" s="10">
        <f>InData!$C$30*D64/InData!$C$25</f>
        <v>9.0493300549655181E-2</v>
      </c>
      <c r="F65" s="10">
        <f>InData!$C$30*D64</f>
        <v>5.2787758653965525E-2</v>
      </c>
      <c r="G65" s="12">
        <f t="shared" si="3"/>
        <v>28.284542298169185</v>
      </c>
      <c r="H65" s="3">
        <f t="shared" si="0"/>
        <v>14.728179842666774</v>
      </c>
      <c r="I65">
        <f t="shared" si="2"/>
        <v>0.58333333333333337</v>
      </c>
    </row>
    <row r="66" spans="1:9" x14ac:dyDescent="0.2">
      <c r="A66">
        <v>63</v>
      </c>
      <c r="B66">
        <v>3</v>
      </c>
      <c r="C66">
        <f t="shared" si="1"/>
        <v>5</v>
      </c>
      <c r="D66" s="3">
        <f>MAX(D65*(1-InData!$C$27*EXP(InData!$C$28*$C$4)),0)+InData!$C$25-InData!$C$30*D65</f>
        <v>14.790798373992509</v>
      </c>
      <c r="E66" s="10">
        <f>InData!$C$30*D65/InData!$C$25</f>
        <v>9.0893909886172075E-2</v>
      </c>
      <c r="F66" s="10">
        <f>InData!$C$30*D65</f>
        <v>5.3021447433600384E-2</v>
      </c>
      <c r="G66" s="12">
        <f t="shared" si="3"/>
        <v>28.284542298169185</v>
      </c>
      <c r="H66" s="3">
        <f t="shared" si="0"/>
        <v>14.790798373992509</v>
      </c>
      <c r="I66">
        <f t="shared" si="2"/>
        <v>0.58333333333333337</v>
      </c>
    </row>
    <row r="67" spans="1:9" x14ac:dyDescent="0.2">
      <c r="A67">
        <v>64</v>
      </c>
      <c r="B67">
        <v>4</v>
      </c>
      <c r="C67">
        <f t="shared" si="1"/>
        <v>5</v>
      </c>
      <c r="D67" s="3">
        <f>MAX(D66*(1-InData!$C$27*EXP(InData!$C$28*$C$4)),0)+InData!$C$25-InData!$C$30*D66</f>
        <v>14.851203027127617</v>
      </c>
      <c r="E67" s="10">
        <f>InData!$C$30*D66/InData!$C$25</f>
        <v>9.1280355679496619E-2</v>
      </c>
      <c r="F67" s="10">
        <f>InData!$C$30*D66</f>
        <v>5.3246874146373031E-2</v>
      </c>
      <c r="G67" s="12">
        <f t="shared" si="3"/>
        <v>28.284542298169185</v>
      </c>
      <c r="H67" s="3">
        <f t="shared" ref="H67:H130" si="4">D67</f>
        <v>14.851203027127617</v>
      </c>
      <c r="I67">
        <f t="shared" si="2"/>
        <v>0.58333333333333337</v>
      </c>
    </row>
    <row r="68" spans="1:9" x14ac:dyDescent="0.2">
      <c r="A68">
        <v>65</v>
      </c>
      <c r="B68">
        <v>5</v>
      </c>
      <c r="C68">
        <f t="shared" si="1"/>
        <v>5</v>
      </c>
      <c r="D68" s="3">
        <f>MAX(D67*(1-InData!$C$27*EXP(InData!$C$28*$C$4)),0)+InData!$C$25-InData!$C$30*D67</f>
        <v>14.909472073736081</v>
      </c>
      <c r="E68" s="10">
        <f>InData!$C$30*D67/InData!$C$25</f>
        <v>9.1653138681701857E-2</v>
      </c>
      <c r="F68" s="10">
        <f>InData!$C$30*D67</f>
        <v>5.3464330897659423E-2</v>
      </c>
      <c r="G68" s="12">
        <f t="shared" si="3"/>
        <v>28.284542298169185</v>
      </c>
      <c r="H68" s="3">
        <f t="shared" si="4"/>
        <v>14.909472073736081</v>
      </c>
      <c r="I68">
        <f t="shared" si="2"/>
        <v>0.58333333333333337</v>
      </c>
    </row>
    <row r="69" spans="1:9" x14ac:dyDescent="0.2">
      <c r="A69">
        <v>66</v>
      </c>
      <c r="B69">
        <v>6</v>
      </c>
      <c r="C69">
        <f t="shared" ref="C69:C132" si="5">C68</f>
        <v>5</v>
      </c>
      <c r="D69" s="3">
        <f>MAX(D68*(1-InData!$C$27*EXP(InData!$C$28*$C$4)),0)+InData!$C$25-InData!$C$30*D68</f>
        <v>14.965681018187183</v>
      </c>
      <c r="E69" s="10">
        <f>InData!$C$30*D68/InData!$C$25</f>
        <v>9.2012741940771234E-2</v>
      </c>
      <c r="F69" s="10">
        <f>InData!$C$30*D68</f>
        <v>5.367409946544989E-2</v>
      </c>
      <c r="G69" s="12">
        <f t="shared" si="3"/>
        <v>28.284542298169185</v>
      </c>
      <c r="H69" s="3">
        <f t="shared" si="4"/>
        <v>14.965681018187183</v>
      </c>
      <c r="I69">
        <f t="shared" ref="I69:I132" si="6">I68</f>
        <v>0.58333333333333337</v>
      </c>
    </row>
    <row r="70" spans="1:9" x14ac:dyDescent="0.2">
      <c r="A70">
        <v>67</v>
      </c>
      <c r="B70">
        <v>7</v>
      </c>
      <c r="C70">
        <f t="shared" si="5"/>
        <v>5</v>
      </c>
      <c r="D70" s="3">
        <f>MAX(D69*(1-InData!$C$27*EXP(InData!$C$28*$C$4)),0)+InData!$C$25-InData!$C$30*D69</f>
        <v>15.01990269539321</v>
      </c>
      <c r="E70" s="10">
        <f>InData!$C$30*D69/InData!$C$25</f>
        <v>9.2359631426526603E-2</v>
      </c>
      <c r="F70" s="10">
        <f>InData!$C$30*D69</f>
        <v>5.3876451665473855E-2</v>
      </c>
      <c r="G70" s="12">
        <f t="shared" ref="G70:G133" si="7">G69</f>
        <v>28.284542298169185</v>
      </c>
      <c r="H70" s="3">
        <f t="shared" si="4"/>
        <v>15.01990269539321</v>
      </c>
      <c r="I70">
        <f t="shared" si="6"/>
        <v>0.58333333333333337</v>
      </c>
    </row>
    <row r="71" spans="1:9" x14ac:dyDescent="0.2">
      <c r="A71">
        <v>68</v>
      </c>
      <c r="B71">
        <v>8</v>
      </c>
      <c r="C71">
        <f t="shared" si="5"/>
        <v>5</v>
      </c>
      <c r="D71" s="3">
        <f>MAX(D70*(1-InData!$C$27*EXP(InData!$C$28*$C$4)),0)+InData!$C$25-InData!$C$30*D70</f>
        <v>15.072207365188106</v>
      </c>
      <c r="E71" s="10">
        <f>InData!$C$30*D70/InData!$C$25</f>
        <v>9.2694256634426653E-2</v>
      </c>
      <c r="F71" s="10">
        <f>InData!$C$30*D70</f>
        <v>5.4071649703415554E-2</v>
      </c>
      <c r="G71" s="12">
        <f t="shared" si="7"/>
        <v>28.284542298169185</v>
      </c>
      <c r="H71" s="3">
        <f t="shared" si="4"/>
        <v>15.072207365188106</v>
      </c>
      <c r="I71">
        <f t="shared" si="6"/>
        <v>0.58333333333333337</v>
      </c>
    </row>
    <row r="72" spans="1:9" x14ac:dyDescent="0.2">
      <c r="A72">
        <v>69</v>
      </c>
      <c r="B72">
        <v>9</v>
      </c>
      <c r="C72">
        <f t="shared" si="5"/>
        <v>5</v>
      </c>
      <c r="D72" s="3">
        <f>MAX(D71*(1-InData!$C$27*EXP(InData!$C$28*$C$4)),0)+InData!$C$25-InData!$C$30*D71</f>
        <v>15.122662803369371</v>
      </c>
      <c r="E72" s="10">
        <f>InData!$C$30*D71/InData!$C$25</f>
        <v>9.301705116801802E-2</v>
      </c>
      <c r="F72" s="10">
        <f>InData!$C$30*D71</f>
        <v>5.4259946514677179E-2</v>
      </c>
      <c r="G72" s="12">
        <f t="shared" si="7"/>
        <v>28.284542298169185</v>
      </c>
      <c r="H72" s="3">
        <f t="shared" si="4"/>
        <v>15.122662803369371</v>
      </c>
      <c r="I72">
        <f t="shared" si="6"/>
        <v>0.58333333333333337</v>
      </c>
    </row>
    <row r="73" spans="1:9" x14ac:dyDescent="0.2">
      <c r="A73">
        <v>70</v>
      </c>
      <c r="B73">
        <v>10</v>
      </c>
      <c r="C73">
        <f t="shared" si="5"/>
        <v>5</v>
      </c>
      <c r="D73" s="3">
        <f>MAX(D72*(1-InData!$C$27*EXP(InData!$C$28*$C$4)),0)+InData!$C$25-InData!$C$30*D72</f>
        <v>15.171334389521164</v>
      </c>
      <c r="E73" s="10">
        <f>InData!$C$30*D72/InData!$C$25</f>
        <v>9.3328433300793823E-2</v>
      </c>
      <c r="F73" s="10">
        <f>InData!$C$30*D72</f>
        <v>5.4441586092129735E-2</v>
      </c>
      <c r="G73" s="12">
        <f t="shared" si="7"/>
        <v>28.284542298169185</v>
      </c>
      <c r="H73" s="3">
        <f t="shared" si="4"/>
        <v>15.171334389521164</v>
      </c>
      <c r="I73">
        <f t="shared" si="6"/>
        <v>0.58333333333333337</v>
      </c>
    </row>
    <row r="74" spans="1:9" x14ac:dyDescent="0.2">
      <c r="A74">
        <v>71</v>
      </c>
      <c r="B74">
        <v>11</v>
      </c>
      <c r="C74">
        <f t="shared" si="5"/>
        <v>5</v>
      </c>
      <c r="D74" s="3">
        <f>MAX(D73*(1-InData!$C$27*EXP(InData!$C$28*$C$4)),0)+InData!$C$25-InData!$C$30*D73</f>
        <v>15.218285191732431</v>
      </c>
      <c r="E74" s="10">
        <f>InData!$C$30*D73/InData!$C$25</f>
        <v>9.3628806518187752E-2</v>
      </c>
      <c r="F74" s="10">
        <f>InData!$C$30*D73</f>
        <v>5.4616803802276188E-2</v>
      </c>
      <c r="G74" s="12">
        <f t="shared" si="7"/>
        <v>28.284542298169185</v>
      </c>
      <c r="H74" s="3">
        <f t="shared" si="4"/>
        <v>15.218285191732431</v>
      </c>
      <c r="I74">
        <f t="shared" si="6"/>
        <v>0.58333333333333337</v>
      </c>
    </row>
    <row r="75" spans="1:9" x14ac:dyDescent="0.2">
      <c r="A75">
        <v>72</v>
      </c>
      <c r="B75">
        <v>12</v>
      </c>
      <c r="C75">
        <f t="shared" si="5"/>
        <v>5</v>
      </c>
      <c r="D75" s="3">
        <f>MAX(D74*(1-InData!$C$27*EXP(InData!$C$28*$C$4)),0)+InData!$C$25-InData!$C$30*D74</f>
        <v>15.263576048319818</v>
      </c>
      <c r="E75" s="10">
        <f>InData!$C$30*D74/InData!$C$25</f>
        <v>9.3918560040405843E-2</v>
      </c>
      <c r="F75" s="10">
        <f>InData!$C$30*D74</f>
        <v>5.4785826690236746E-2</v>
      </c>
      <c r="G75" s="12">
        <f t="shared" si="7"/>
        <v>28.284542298169185</v>
      </c>
      <c r="H75" s="3">
        <f t="shared" si="4"/>
        <v>15.263576048319818</v>
      </c>
      <c r="I75">
        <f t="shared" si="6"/>
        <v>0.58333333333333337</v>
      </c>
    </row>
    <row r="76" spans="1:9" x14ac:dyDescent="0.2">
      <c r="A76">
        <v>73</v>
      </c>
      <c r="B76">
        <v>1</v>
      </c>
      <c r="C76">
        <f t="shared" si="5"/>
        <v>5</v>
      </c>
      <c r="D76" s="3">
        <f>MAX(D75*(1-InData!$C$27*EXP(InData!$C$28*$C$4)),0)+InData!$C$25-InData!$C$30*D75</f>
        <v>15.307265646661273</v>
      </c>
      <c r="E76" s="10">
        <f>InData!$C$30*D75/InData!$C$25</f>
        <v>9.4198069326773728E-2</v>
      </c>
      <c r="F76" s="10">
        <f>InData!$C$30*D75</f>
        <v>5.4948873773951343E-2</v>
      </c>
      <c r="G76" s="12">
        <f t="shared" si="7"/>
        <v>28.284542298169185</v>
      </c>
      <c r="H76" s="3">
        <f t="shared" si="4"/>
        <v>15.307265646661273</v>
      </c>
      <c r="I76">
        <f t="shared" si="6"/>
        <v>0.58333333333333337</v>
      </c>
    </row>
    <row r="77" spans="1:9" x14ac:dyDescent="0.2">
      <c r="A77">
        <v>74</v>
      </c>
      <c r="B77">
        <v>2</v>
      </c>
      <c r="C77">
        <f t="shared" si="5"/>
        <v>5</v>
      </c>
      <c r="D77" s="3">
        <f>MAX(D76*(1-InData!$C$27*EXP(InData!$C$28*$C$4)),0)+InData!$C$25-InData!$C$30*D76</f>
        <v>15.349410599242479</v>
      </c>
      <c r="E77" s="10">
        <f>InData!$C$30*D76/InData!$C$25</f>
        <v>9.4467696562252429E-2</v>
      </c>
      <c r="F77" s="10">
        <f>InData!$C$30*D76</f>
        <v>5.5106156327980584E-2</v>
      </c>
      <c r="G77" s="12">
        <f t="shared" si="7"/>
        <v>28.284542298169185</v>
      </c>
      <c r="H77" s="3">
        <f t="shared" si="4"/>
        <v>15.349410599242479</v>
      </c>
      <c r="I77">
        <f t="shared" si="6"/>
        <v>0.58333333333333337</v>
      </c>
    </row>
    <row r="78" spans="1:9" x14ac:dyDescent="0.2">
      <c r="A78">
        <v>75</v>
      </c>
      <c r="B78">
        <v>3</v>
      </c>
      <c r="C78">
        <f t="shared" si="5"/>
        <v>5</v>
      </c>
      <c r="D78" s="3">
        <f>MAX(D77*(1-InData!$C$27*EXP(InData!$C$28*$C$4)),0)+InData!$C$25-InData!$C$30*D77</f>
        <v>15.390065517014675</v>
      </c>
      <c r="E78" s="10">
        <f>InData!$C$30*D77/InData!$C$25</f>
        <v>9.4727791126753572E-2</v>
      </c>
      <c r="F78" s="10">
        <f>InData!$C$30*D77</f>
        <v>5.525787815727292E-2</v>
      </c>
      <c r="G78" s="12">
        <f t="shared" si="7"/>
        <v>28.284542298169185</v>
      </c>
      <c r="H78" s="3">
        <f t="shared" si="4"/>
        <v>15.390065517014675</v>
      </c>
      <c r="I78">
        <f t="shared" si="6"/>
        <v>0.58333333333333337</v>
      </c>
    </row>
    <row r="79" spans="1:9" x14ac:dyDescent="0.2">
      <c r="A79">
        <v>76</v>
      </c>
      <c r="B79">
        <v>4</v>
      </c>
      <c r="C79">
        <f t="shared" si="5"/>
        <v>5</v>
      </c>
      <c r="D79" s="3">
        <f>MAX(D78*(1-InData!$C$27*EXP(InData!$C$28*$C$4)),0)+InData!$C$25-InData!$C$30*D78</f>
        <v>15.429283080158902</v>
      </c>
      <c r="E79" s="10">
        <f>InData!$C$30*D78/InData!$C$25</f>
        <v>9.4978690047861983E-2</v>
      </c>
      <c r="F79" s="10">
        <f>InData!$C$30*D78</f>
        <v>5.5404235861252829E-2</v>
      </c>
      <c r="G79" s="12">
        <f t="shared" si="7"/>
        <v>28.284542298169185</v>
      </c>
      <c r="H79" s="3">
        <f t="shared" si="4"/>
        <v>15.429283080158902</v>
      </c>
      <c r="I79">
        <f t="shared" si="6"/>
        <v>0.58333333333333337</v>
      </c>
    </row>
    <row r="80" spans="1:9" x14ac:dyDescent="0.2">
      <c r="A80">
        <v>77</v>
      </c>
      <c r="B80">
        <v>5</v>
      </c>
      <c r="C80">
        <f t="shared" si="5"/>
        <v>5</v>
      </c>
      <c r="D80" s="3">
        <f>MAX(D79*(1-InData!$C$27*EXP(InData!$C$28*$C$4)),0)+InData!$C$25-InData!$C$30*D79</f>
        <v>15.467114106348394</v>
      </c>
      <c r="E80" s="10">
        <f>InData!$C$30*D79/InData!$C$25</f>
        <v>9.5220718437552074E-2</v>
      </c>
      <c r="F80" s="10">
        <f>InData!$C$30*D79</f>
        <v>5.5545419088572044E-2</v>
      </c>
      <c r="G80" s="12">
        <f t="shared" si="7"/>
        <v>28.284542298169185</v>
      </c>
      <c r="H80" s="3">
        <f t="shared" si="4"/>
        <v>15.467114106348394</v>
      </c>
      <c r="I80">
        <f t="shared" si="6"/>
        <v>0.58333333333333337</v>
      </c>
    </row>
    <row r="81" spans="1:9" x14ac:dyDescent="0.2">
      <c r="A81">
        <v>78</v>
      </c>
      <c r="B81">
        <v>6</v>
      </c>
      <c r="C81">
        <f t="shared" si="5"/>
        <v>5</v>
      </c>
      <c r="D81" s="3">
        <f>MAX(D80*(1-InData!$C$27*EXP(InData!$C$28*$C$4)),0)+InData!$C$25-InData!$C$30*D80</f>
        <v>15.503607616597529</v>
      </c>
      <c r="E81" s="10">
        <f>InData!$C$30*D80/InData!$C$25</f>
        <v>9.5454189913464368E-2</v>
      </c>
      <c r="F81" s="10">
        <f>InData!$C$30*D80</f>
        <v>5.5681610782854218E-2</v>
      </c>
      <c r="G81" s="12">
        <f t="shared" si="7"/>
        <v>28.284542298169185</v>
      </c>
      <c r="H81" s="3">
        <f t="shared" si="4"/>
        <v>15.503607616597529</v>
      </c>
      <c r="I81">
        <f t="shared" si="6"/>
        <v>0.58333333333333337</v>
      </c>
    </row>
    <row r="82" spans="1:9" x14ac:dyDescent="0.2">
      <c r="A82">
        <v>79</v>
      </c>
      <c r="B82">
        <v>7</v>
      </c>
      <c r="C82">
        <f t="shared" si="5"/>
        <v>5</v>
      </c>
      <c r="D82" s="3">
        <f>MAX(D81*(1-InData!$C$27*EXP(InData!$C$28*$C$4)),0)+InData!$C$25-InData!$C$30*D81</f>
        <v>15.538810898782712</v>
      </c>
      <c r="E82" s="10">
        <f>InData!$C$30*D81/InData!$C$25</f>
        <v>9.5679407005287598E-2</v>
      </c>
      <c r="F82" s="10">
        <f>InData!$C$30*D81</f>
        <v>5.5812987419751103E-2</v>
      </c>
      <c r="G82" s="12">
        <f t="shared" si="7"/>
        <v>28.284542298169185</v>
      </c>
      <c r="H82" s="3">
        <f t="shared" si="4"/>
        <v>15.538810898782712</v>
      </c>
      <c r="I82">
        <f t="shared" si="6"/>
        <v>0.58333333333333337</v>
      </c>
    </row>
    <row r="83" spans="1:9" x14ac:dyDescent="0.2">
      <c r="A83">
        <v>80</v>
      </c>
      <c r="B83">
        <v>8</v>
      </c>
      <c r="C83">
        <f t="shared" si="5"/>
        <v>5</v>
      </c>
      <c r="D83" s="3">
        <f>MAX(D82*(1-InData!$C$27*EXP(InData!$C$28*$C$4)),0)+InData!$C$25-InData!$C$30*D82</f>
        <v>15.572769568917465</v>
      </c>
      <c r="E83" s="10">
        <f>InData!$C$30*D82/InData!$C$25</f>
        <v>9.5896661546773301E-2</v>
      </c>
      <c r="F83" s="10">
        <f>InData!$C$30*D82</f>
        <v>5.593971923561776E-2</v>
      </c>
      <c r="G83" s="12">
        <f t="shared" si="7"/>
        <v>28.284542298169185</v>
      </c>
      <c r="H83" s="3">
        <f t="shared" si="4"/>
        <v>15.572769568917465</v>
      </c>
      <c r="I83">
        <f t="shared" si="6"/>
        <v>0.58333333333333337</v>
      </c>
    </row>
    <row r="84" spans="1:9" x14ac:dyDescent="0.2">
      <c r="A84">
        <v>81</v>
      </c>
      <c r="B84">
        <v>9</v>
      </c>
      <c r="C84">
        <f t="shared" si="5"/>
        <v>5</v>
      </c>
      <c r="D84" s="3">
        <f>MAX(D83*(1-InData!$C$27*EXP(InData!$C$28*$C$4)),0)+InData!$C$25-InData!$C$30*D83</f>
        <v>15.605527630261143</v>
      </c>
      <c r="E84" s="10">
        <f>InData!$C$30*D83/InData!$C$25</f>
        <v>9.6106235053890626E-2</v>
      </c>
      <c r="F84" s="10">
        <f>InData!$C$30*D83</f>
        <v>5.606197044810287E-2</v>
      </c>
      <c r="G84" s="12">
        <f t="shared" si="7"/>
        <v>28.284542298169185</v>
      </c>
      <c r="H84" s="3">
        <f t="shared" si="4"/>
        <v>15.605527630261143</v>
      </c>
      <c r="I84">
        <f t="shared" si="6"/>
        <v>0.58333333333333337</v>
      </c>
    </row>
    <row r="85" spans="1:9" x14ac:dyDescent="0.2">
      <c r="A85">
        <v>82</v>
      </c>
      <c r="B85">
        <v>10</v>
      </c>
      <c r="C85">
        <f t="shared" si="5"/>
        <v>5</v>
      </c>
      <c r="D85" s="3">
        <f>MAX(D84*(1-InData!$C$27*EXP(InData!$C$28*$C$4)),0)+InData!$C$25-InData!$C$30*D84</f>
        <v>15.637127530337851</v>
      </c>
      <c r="E85" s="10">
        <f>InData!$C$30*D84/InData!$C$25</f>
        <v>9.6308399089611613E-2</v>
      </c>
      <c r="F85" s="10">
        <f>InData!$C$30*D84</f>
        <v>5.6179899468940114E-2</v>
      </c>
      <c r="G85" s="12">
        <f t="shared" si="7"/>
        <v>28.284542298169185</v>
      </c>
      <c r="H85" s="3">
        <f t="shared" si="4"/>
        <v>15.637127530337851</v>
      </c>
      <c r="I85">
        <f t="shared" si="6"/>
        <v>0.58333333333333337</v>
      </c>
    </row>
    <row r="86" spans="1:9" x14ac:dyDescent="0.2">
      <c r="A86">
        <v>83</v>
      </c>
      <c r="B86">
        <v>11</v>
      </c>
      <c r="C86">
        <f t="shared" si="5"/>
        <v>5</v>
      </c>
      <c r="D86" s="3">
        <f>MAX(D85*(1-InData!$C$27*EXP(InData!$C$28*$C$4)),0)+InData!$C$25-InData!$C$30*D85</f>
        <v>15.667610215939472</v>
      </c>
      <c r="E86" s="10">
        <f>InData!$C$30*D85/InData!$C$25</f>
        <v>9.6503415615799309E-2</v>
      </c>
      <c r="F86" s="10">
        <f>InData!$C$30*D85</f>
        <v>5.6293659109216264E-2</v>
      </c>
      <c r="G86" s="12">
        <f t="shared" si="7"/>
        <v>28.284542298169185</v>
      </c>
      <c r="H86" s="3">
        <f t="shared" si="4"/>
        <v>15.667610215939472</v>
      </c>
      <c r="I86">
        <f t="shared" si="6"/>
        <v>0.58333333333333337</v>
      </c>
    </row>
    <row r="87" spans="1:9" x14ac:dyDescent="0.2">
      <c r="A87">
        <v>84</v>
      </c>
      <c r="B87">
        <v>12</v>
      </c>
      <c r="C87">
        <f t="shared" si="5"/>
        <v>5</v>
      </c>
      <c r="D87" s="3">
        <f>MAX(D86*(1-InData!$C$27*EXP(InData!$C$28*$C$4)),0)+InData!$C$25-InData!$C$30*D86</f>
        <v>15.697015186184053</v>
      </c>
      <c r="E87" s="10">
        <f>InData!$C$30*D86/InData!$C$25</f>
        <v>9.6691537332655023E-2</v>
      </c>
      <c r="F87" s="10">
        <f>InData!$C$30*D86</f>
        <v>5.6403396777382098E-2</v>
      </c>
      <c r="G87" s="12">
        <f t="shared" si="7"/>
        <v>28.284542298169185</v>
      </c>
      <c r="H87" s="3">
        <f t="shared" si="4"/>
        <v>15.697015186184053</v>
      </c>
      <c r="I87">
        <f t="shared" si="6"/>
        <v>0.58333333333333337</v>
      </c>
    </row>
    <row r="88" spans="1:9" x14ac:dyDescent="0.2">
      <c r="A88">
        <v>85</v>
      </c>
      <c r="B88">
        <v>1</v>
      </c>
      <c r="C88">
        <f t="shared" si="5"/>
        <v>5</v>
      </c>
      <c r="D88" s="3">
        <f>MAX(D87*(1-InData!$C$27*EXP(InData!$C$28*$C$4)),0)+InData!$C$25-InData!$C$30*D87</f>
        <v>15.725380543698311</v>
      </c>
      <c r="E88" s="10">
        <f>InData!$C$30*D87/InData!$C$25</f>
        <v>9.6873008006164441E-2</v>
      </c>
      <c r="F88" s="10">
        <f>InData!$C$30*D87</f>
        <v>5.650925467026259E-2</v>
      </c>
      <c r="G88" s="12">
        <f t="shared" si="7"/>
        <v>28.284542298169185</v>
      </c>
      <c r="H88" s="3">
        <f t="shared" si="4"/>
        <v>15.725380543698311</v>
      </c>
      <c r="I88">
        <f t="shared" si="6"/>
        <v>0.58333333333333337</v>
      </c>
    </row>
    <row r="89" spans="1:9" x14ac:dyDescent="0.2">
      <c r="A89">
        <v>86</v>
      </c>
      <c r="B89">
        <v>2</v>
      </c>
      <c r="C89">
        <f t="shared" si="5"/>
        <v>5</v>
      </c>
      <c r="D89" s="3">
        <f>MAX(D88*(1-InData!$C$27*EXP(InData!$C$28*$C$4)),0)+InData!$C$25-InData!$C$30*D88</f>
        <v>15.752743043990581</v>
      </c>
      <c r="E89" s="10">
        <f>InData!$C$30*D88/InData!$C$25</f>
        <v>9.7048062783966715E-2</v>
      </c>
      <c r="F89" s="10">
        <f>InData!$C$30*D88</f>
        <v>5.6611369957313917E-2</v>
      </c>
      <c r="G89" s="12">
        <f t="shared" si="7"/>
        <v>28.284542298169185</v>
      </c>
      <c r="H89" s="3">
        <f t="shared" si="4"/>
        <v>15.752743043990581</v>
      </c>
      <c r="I89">
        <f t="shared" si="6"/>
        <v>0.58333333333333337</v>
      </c>
    </row>
    <row r="90" spans="1:9" x14ac:dyDescent="0.2">
      <c r="A90">
        <v>87</v>
      </c>
      <c r="B90">
        <v>3</v>
      </c>
      <c r="C90">
        <f t="shared" si="5"/>
        <v>5</v>
      </c>
      <c r="D90" s="3">
        <f>MAX(D89*(1-InData!$C$27*EXP(InData!$C$28*$C$4)),0)+InData!$C$25-InData!$C$30*D89</f>
        <v>15.7791381430782</v>
      </c>
      <c r="E90" s="10">
        <f>InData!$C$30*D89/InData!$C$25</f>
        <v>9.7216928500056143E-2</v>
      </c>
      <c r="F90" s="10">
        <f>InData!$C$30*D89</f>
        <v>5.6709874958366088E-2</v>
      </c>
      <c r="G90" s="12">
        <f t="shared" si="7"/>
        <v>28.284542298169185</v>
      </c>
      <c r="H90" s="3">
        <f t="shared" si="4"/>
        <v>15.7791381430782</v>
      </c>
      <c r="I90">
        <f t="shared" si="6"/>
        <v>0.58333333333333337</v>
      </c>
    </row>
    <row r="91" spans="1:9" x14ac:dyDescent="0.2">
      <c r="A91">
        <v>88</v>
      </c>
      <c r="B91">
        <v>4</v>
      </c>
      <c r="C91">
        <f t="shared" si="5"/>
        <v>5</v>
      </c>
      <c r="D91" s="3">
        <f>MAX(D90*(1-InData!$C$27*EXP(InData!$C$28*$C$4)),0)+InData!$C$25-InData!$C$30*D90</f>
        <v>15.804600043430998</v>
      </c>
      <c r="E91" s="10">
        <f>InData!$C$30*D90/InData!$C$25</f>
        <v>9.7379823968711171E-2</v>
      </c>
      <c r="F91" s="10">
        <f>InData!$C$30*D90</f>
        <v>5.6804897315081516E-2</v>
      </c>
      <c r="G91" s="12">
        <f t="shared" si="7"/>
        <v>28.284542298169185</v>
      </c>
      <c r="H91" s="3">
        <f t="shared" si="4"/>
        <v>15.804600043430998</v>
      </c>
      <c r="I91">
        <f t="shared" si="6"/>
        <v>0.58333333333333337</v>
      </c>
    </row>
    <row r="92" spans="1:9" x14ac:dyDescent="0.2">
      <c r="A92">
        <v>89</v>
      </c>
      <c r="B92">
        <v>5</v>
      </c>
      <c r="C92">
        <f t="shared" si="5"/>
        <v>5</v>
      </c>
      <c r="D92" s="3">
        <f>MAX(D91*(1-InData!$C$27*EXP(InData!$C$28*$C$4)),0)+InData!$C$25-InData!$C$30*D91</f>
        <v>15.829161738290479</v>
      </c>
      <c r="E92" s="10">
        <f>InData!$C$30*D91/InData!$C$25</f>
        <v>9.7536960268031297E-2</v>
      </c>
      <c r="F92" s="10">
        <f>InData!$C$30*D91</f>
        <v>5.689656015635159E-2</v>
      </c>
      <c r="G92" s="12">
        <f t="shared" si="7"/>
        <v>28.284542298169185</v>
      </c>
      <c r="H92" s="3">
        <f t="shared" si="4"/>
        <v>15.829161738290479</v>
      </c>
      <c r="I92">
        <f t="shared" si="6"/>
        <v>0.58333333333333337</v>
      </c>
    </row>
    <row r="93" spans="1:9" x14ac:dyDescent="0.2">
      <c r="A93">
        <v>90</v>
      </c>
      <c r="B93">
        <v>6</v>
      </c>
      <c r="C93">
        <f t="shared" si="5"/>
        <v>5</v>
      </c>
      <c r="D93" s="3">
        <f>MAX(D92*(1-InData!$C$27*EXP(InData!$C$28*$C$4)),0)+InData!$C$25-InData!$C$30*D92</f>
        <v>15.852855054422081</v>
      </c>
      <c r="E93" s="10">
        <f>InData!$C$30*D92/InData!$C$25</f>
        <v>9.7688541013449801E-2</v>
      </c>
      <c r="F93" s="10">
        <f>InData!$C$30*D92</f>
        <v>5.698498225784572E-2</v>
      </c>
      <c r="G93" s="12">
        <f t="shared" si="7"/>
        <v>28.284542298169185</v>
      </c>
      <c r="H93" s="3">
        <f t="shared" si="4"/>
        <v>15.852855054422081</v>
      </c>
      <c r="I93">
        <f t="shared" si="6"/>
        <v>0.58333333333333337</v>
      </c>
    </row>
    <row r="94" spans="1:9" x14ac:dyDescent="0.2">
      <c r="A94">
        <v>91</v>
      </c>
      <c r="B94">
        <v>7</v>
      </c>
      <c r="C94">
        <f t="shared" si="5"/>
        <v>5</v>
      </c>
      <c r="D94" s="3">
        <f>MAX(D93*(1-InData!$C$27*EXP(InData!$C$28*$C$4)),0)+InData!$C$25-InData!$C$30*D93</f>
        <v>15.875710693355948</v>
      </c>
      <c r="E94" s="10">
        <f>InData!$C$30*D93/InData!$C$25</f>
        <v>9.7834762621576268E-2</v>
      </c>
      <c r="F94" s="10">
        <f>InData!$C$30*D93</f>
        <v>5.7070278195919491E-2</v>
      </c>
      <c r="G94" s="12">
        <f t="shared" si="7"/>
        <v>28.284542298169185</v>
      </c>
      <c r="H94" s="3">
        <f t="shared" si="4"/>
        <v>15.875710693355948</v>
      </c>
      <c r="I94">
        <f t="shared" si="6"/>
        <v>0.58333333333333337</v>
      </c>
    </row>
    <row r="95" spans="1:9" x14ac:dyDescent="0.2">
      <c r="A95">
        <v>92</v>
      </c>
      <c r="B95">
        <v>8</v>
      </c>
      <c r="C95">
        <f t="shared" si="5"/>
        <v>5</v>
      </c>
      <c r="D95" s="3">
        <f>MAX(D94*(1-InData!$C$27*EXP(InData!$C$28*$C$4)),0)+InData!$C$25-InData!$C$30*D94</f>
        <v>15.897758271169613</v>
      </c>
      <c r="E95" s="10">
        <f>InData!$C$30*D94/InData!$C$25</f>
        <v>9.7975814564710981E-2</v>
      </c>
      <c r="F95" s="10">
        <f>InData!$C$30*D94</f>
        <v>5.7152558496081411E-2</v>
      </c>
      <c r="G95" s="12">
        <f t="shared" si="7"/>
        <v>28.284542298169185</v>
      </c>
      <c r="H95" s="3">
        <f t="shared" si="4"/>
        <v>15.897758271169613</v>
      </c>
      <c r="I95">
        <f t="shared" si="6"/>
        <v>0.58333333333333337</v>
      </c>
    </row>
    <row r="96" spans="1:9" x14ac:dyDescent="0.2">
      <c r="A96">
        <v>93</v>
      </c>
      <c r="B96">
        <v>9</v>
      </c>
      <c r="C96">
        <f t="shared" si="5"/>
        <v>5</v>
      </c>
      <c r="D96" s="3">
        <f>MAX(D95*(1-InData!$C$27*EXP(InData!$C$28*$C$4)),0)+InData!$C$25-InData!$C$30*D95</f>
        <v>15.91902635686418</v>
      </c>
      <c r="E96" s="10">
        <f>InData!$C$30*D95/InData!$C$25</f>
        <v>9.8111879616361031E-2</v>
      </c>
      <c r="F96" s="10">
        <f>InData!$C$30*D95</f>
        <v>5.7231929776210604E-2</v>
      </c>
      <c r="G96" s="12">
        <f t="shared" si="7"/>
        <v>28.284542298169185</v>
      </c>
      <c r="H96" s="3">
        <f t="shared" si="4"/>
        <v>15.91902635686418</v>
      </c>
      <c r="I96">
        <f t="shared" si="6"/>
        <v>0.58333333333333337</v>
      </c>
    </row>
    <row r="97" spans="1:9" x14ac:dyDescent="0.2">
      <c r="A97">
        <v>94</v>
      </c>
      <c r="B97">
        <v>10</v>
      </c>
      <c r="C97">
        <f t="shared" si="5"/>
        <v>5</v>
      </c>
      <c r="D97" s="3">
        <f>MAX(D96*(1-InData!$C$27*EXP(InData!$C$28*$C$4)),0)+InData!$C$25-InData!$C$30*D96</f>
        <v>15.939542509383717</v>
      </c>
      <c r="E97" s="10">
        <f>InData!$C$30*D96/InData!$C$25</f>
        <v>9.824313408807607E-2</v>
      </c>
      <c r="F97" s="10">
        <f>InData!$C$30*D96</f>
        <v>5.7308494884711042E-2</v>
      </c>
      <c r="G97" s="12">
        <f t="shared" si="7"/>
        <v>28.284542298169185</v>
      </c>
      <c r="H97" s="3">
        <f t="shared" si="4"/>
        <v>15.939542509383717</v>
      </c>
      <c r="I97">
        <f t="shared" si="6"/>
        <v>0.58333333333333337</v>
      </c>
    </row>
    <row r="98" spans="1:9" x14ac:dyDescent="0.2">
      <c r="A98">
        <v>95</v>
      </c>
      <c r="B98">
        <v>11</v>
      </c>
      <c r="C98">
        <f t="shared" si="5"/>
        <v>5</v>
      </c>
      <c r="D98" s="3">
        <f>MAX(D97*(1-InData!$C$27*EXP(InData!$C$28*$C$4)),0)+InData!$C$25-InData!$C$30*D97</f>
        <v>15.959333313325812</v>
      </c>
      <c r="E98" s="10">
        <f>InData!$C$30*D97/InData!$C$25</f>
        <v>9.8369748057910933E-2</v>
      </c>
      <c r="F98" s="10">
        <f>InData!$C$30*D97</f>
        <v>5.7382353033781378E-2</v>
      </c>
      <c r="G98" s="12">
        <f t="shared" si="7"/>
        <v>28.284542298169185</v>
      </c>
      <c r="H98" s="3">
        <f t="shared" si="4"/>
        <v>15.959333313325812</v>
      </c>
      <c r="I98">
        <f t="shared" si="6"/>
        <v>0.58333333333333337</v>
      </c>
    </row>
    <row r="99" spans="1:9" x14ac:dyDescent="0.2">
      <c r="A99">
        <v>96</v>
      </c>
      <c r="B99">
        <v>12</v>
      </c>
      <c r="C99">
        <f t="shared" si="5"/>
        <v>5</v>
      </c>
      <c r="D99" s="3">
        <f>MAX(D98*(1-InData!$C$27*EXP(InData!$C$28*$C$4)),0)+InData!$C$25-InData!$C$30*D98</f>
        <v>15.978424413389602</v>
      </c>
      <c r="E99" s="10">
        <f>InData!$C$30*D98/InData!$C$25</f>
        <v>9.8491885590810721E-2</v>
      </c>
      <c r="F99" s="10">
        <f>InData!$C$30*D98</f>
        <v>5.7453599927972922E-2</v>
      </c>
      <c r="G99" s="12">
        <f t="shared" si="7"/>
        <v>28.284542298169185</v>
      </c>
      <c r="H99" s="3">
        <f t="shared" si="4"/>
        <v>15.978424413389602</v>
      </c>
      <c r="I99">
        <f t="shared" si="6"/>
        <v>0.58333333333333337</v>
      </c>
    </row>
    <row r="100" spans="1:9" x14ac:dyDescent="0.2">
      <c r="A100">
        <v>97</v>
      </c>
      <c r="B100">
        <v>1</v>
      </c>
      <c r="C100">
        <f t="shared" si="5"/>
        <v>5</v>
      </c>
      <c r="D100" s="3">
        <f>MAX(D99*(1-InData!$C$27*EXP(InData!$C$28*$C$4)),0)+InData!$C$25-InData!$C$30*D99</f>
        <v>15.996840547605879</v>
      </c>
      <c r="E100" s="10">
        <f>InData!$C$30*D99/InData!$C$25</f>
        <v>9.8609704951204386E-2</v>
      </c>
      <c r="F100" s="10">
        <f>InData!$C$30*D99</f>
        <v>5.7522327888202565E-2</v>
      </c>
      <c r="G100" s="12">
        <f t="shared" si="7"/>
        <v>28.284542298169185</v>
      </c>
      <c r="H100" s="3">
        <f t="shared" si="4"/>
        <v>15.996840547605879</v>
      </c>
      <c r="I100">
        <f t="shared" si="6"/>
        <v>0.58333333333333337</v>
      </c>
    </row>
    <row r="101" spans="1:9" x14ac:dyDescent="0.2">
      <c r="A101">
        <v>98</v>
      </c>
      <c r="B101">
        <v>2</v>
      </c>
      <c r="C101">
        <f t="shared" si="5"/>
        <v>5</v>
      </c>
      <c r="D101" s="3">
        <f>MAX(D100*(1-InData!$C$27*EXP(InData!$C$28*$C$4)),0)+InData!$C$25-InData!$C$30*D100</f>
        <v>16.014605579392352</v>
      </c>
      <c r="E101" s="10">
        <f>InData!$C$30*D100/InData!$C$25</f>
        <v>9.8723358808082001E-2</v>
      </c>
      <c r="F101" s="10">
        <f>InData!$C$30*D100</f>
        <v>5.7588625971381167E-2</v>
      </c>
      <c r="G101" s="12">
        <f t="shared" si="7"/>
        <v>28.284542298169185</v>
      </c>
      <c r="H101" s="3">
        <f t="shared" si="4"/>
        <v>16.014605579392352</v>
      </c>
      <c r="I101">
        <f t="shared" si="6"/>
        <v>0.58333333333333337</v>
      </c>
    </row>
    <row r="102" spans="1:9" x14ac:dyDescent="0.2">
      <c r="A102">
        <v>99</v>
      </c>
      <c r="B102">
        <v>3</v>
      </c>
      <c r="C102">
        <f t="shared" si="5"/>
        <v>5</v>
      </c>
      <c r="D102" s="3">
        <f>MAX(D101*(1-InData!$C$27*EXP(InData!$C$28*$C$4)),0)+InData!$C$25-InData!$C$30*D101</f>
        <v>16.03174252847559</v>
      </c>
      <c r="E102" s="10">
        <f>InData!$C$30*D101/InData!$C$25</f>
        <v>9.8832994432821369E-2</v>
      </c>
      <c r="F102" s="10">
        <f>InData!$C$30*D101</f>
        <v>5.765258008581247E-2</v>
      </c>
      <c r="G102" s="12">
        <f t="shared" si="7"/>
        <v>28.284542298169185</v>
      </c>
      <c r="H102" s="3">
        <f t="shared" si="4"/>
        <v>16.03174252847559</v>
      </c>
      <c r="I102">
        <f t="shared" si="6"/>
        <v>0.58333333333333337</v>
      </c>
    </row>
    <row r="103" spans="1:9" x14ac:dyDescent="0.2">
      <c r="A103">
        <v>100</v>
      </c>
      <c r="B103">
        <v>4</v>
      </c>
      <c r="C103">
        <f t="shared" si="5"/>
        <v>5</v>
      </c>
      <c r="D103" s="3">
        <f>MAX(D102*(1-InData!$C$27*EXP(InData!$C$28*$C$4)),0)+InData!$C$25-InData!$C$30*D102</f>
        <v>16.048273600719718</v>
      </c>
      <c r="E103" s="10">
        <f>InData!$C$30*D102/InData!$C$25</f>
        <v>9.893875389002077E-2</v>
      </c>
      <c r="F103" s="10">
        <f>InData!$C$30*D102</f>
        <v>5.771427310251212E-2</v>
      </c>
      <c r="G103" s="12">
        <f t="shared" si="7"/>
        <v>28.284542298169185</v>
      </c>
      <c r="H103" s="3">
        <f t="shared" si="4"/>
        <v>16.048273600719718</v>
      </c>
      <c r="I103">
        <f t="shared" si="6"/>
        <v>0.58333333333333337</v>
      </c>
    </row>
    <row r="104" spans="1:9" x14ac:dyDescent="0.2">
      <c r="A104">
        <v>101</v>
      </c>
      <c r="B104">
        <v>5</v>
      </c>
      <c r="C104">
        <f t="shared" si="5"/>
        <v>5</v>
      </c>
      <c r="D104" s="3">
        <f>MAX(D103*(1-InData!$C$27*EXP(InData!$C$28*$C$4)),0)+InData!$C$25-InData!$C$30*D103</f>
        <v>16.064220216900534</v>
      </c>
      <c r="E104" s="10">
        <f>InData!$C$30*D103/InData!$C$25</f>
        <v>9.9040774221584527E-2</v>
      </c>
      <c r="F104" s="10">
        <f>InData!$C$30*D103</f>
        <v>5.7773784962590981E-2</v>
      </c>
      <c r="G104" s="12">
        <f t="shared" si="7"/>
        <v>28.284542298169185</v>
      </c>
      <c r="H104" s="3">
        <f t="shared" si="4"/>
        <v>16.064220216900534</v>
      </c>
      <c r="I104">
        <f t="shared" si="6"/>
        <v>0.58333333333333337</v>
      </c>
    </row>
    <row r="105" spans="1:9" x14ac:dyDescent="0.2">
      <c r="A105">
        <v>102</v>
      </c>
      <c r="B105">
        <v>6</v>
      </c>
      <c r="C105">
        <f t="shared" si="5"/>
        <v>5</v>
      </c>
      <c r="D105" s="3">
        <f>MAX(D104*(1-InData!$C$27*EXP(InData!$C$28*$C$4)),0)+InData!$C$25-InData!$C$30*D104</f>
        <v>16.079603040462302</v>
      </c>
      <c r="E105" s="10">
        <f>InData!$C$30*D104/InData!$C$25</f>
        <v>9.9139187624300434E-2</v>
      </c>
      <c r="F105" s="10">
        <f>InData!$C$30*D104</f>
        <v>5.7831192780841922E-2</v>
      </c>
      <c r="G105" s="12">
        <f t="shared" si="7"/>
        <v>28.284542298169185</v>
      </c>
      <c r="H105" s="3">
        <f t="shared" si="4"/>
        <v>16.079603040462302</v>
      </c>
      <c r="I105">
        <f t="shared" si="6"/>
        <v>0.58333333333333337</v>
      </c>
    </row>
    <row r="106" spans="1:9" x14ac:dyDescent="0.2">
      <c r="A106">
        <v>103</v>
      </c>
      <c r="B106">
        <v>7</v>
      </c>
      <c r="C106">
        <f t="shared" si="5"/>
        <v>5</v>
      </c>
      <c r="D106" s="3">
        <f>MAX(D105*(1-InData!$C$27*EXP(InData!$C$28*$C$4)),0)+InData!$C$25-InData!$C$30*D105</f>
        <v>16.09444200429321</v>
      </c>
      <c r="E106" s="10">
        <f>InData!$C$30*D105/InData!$C$25</f>
        <v>9.9234121621138774E-2</v>
      </c>
      <c r="F106" s="10">
        <f>InData!$C$30*D105</f>
        <v>5.7886570945664288E-2</v>
      </c>
      <c r="G106" s="12">
        <f t="shared" si="7"/>
        <v>28.284542298169185</v>
      </c>
      <c r="H106" s="3">
        <f t="shared" si="4"/>
        <v>16.09444200429321</v>
      </c>
      <c r="I106">
        <f t="shared" si="6"/>
        <v>0.58333333333333337</v>
      </c>
    </row>
    <row r="107" spans="1:9" x14ac:dyDescent="0.2">
      <c r="A107">
        <v>104</v>
      </c>
      <c r="B107">
        <v>8</v>
      </c>
      <c r="C107">
        <f t="shared" si="5"/>
        <v>5</v>
      </c>
      <c r="D107" s="3">
        <f>MAX(D106*(1-InData!$C$27*EXP(InData!$C$28*$C$4)),0)+InData!$C$25-InData!$C$30*D106</f>
        <v>16.10875633655418</v>
      </c>
      <c r="E107" s="10">
        <f>InData!$C$30*D106/InData!$C$25</f>
        <v>9.9325699226495229E-2</v>
      </c>
      <c r="F107" s="10">
        <f>InData!$C$30*D106</f>
        <v>5.7939991215455552E-2</v>
      </c>
      <c r="G107" s="12">
        <f t="shared" si="7"/>
        <v>28.284542298169185</v>
      </c>
      <c r="H107" s="3">
        <f t="shared" si="4"/>
        <v>16.10875633655418</v>
      </c>
      <c r="I107">
        <f t="shared" si="6"/>
        <v>0.58333333333333337</v>
      </c>
    </row>
    <row r="108" spans="1:9" x14ac:dyDescent="0.2">
      <c r="A108">
        <v>105</v>
      </c>
      <c r="B108">
        <v>9</v>
      </c>
      <c r="C108">
        <f t="shared" si="5"/>
        <v>5</v>
      </c>
      <c r="D108" s="3">
        <f>MAX(D107*(1-InData!$C$27*EXP(InData!$C$28*$C$4)),0)+InData!$C$25-InData!$C$30*D107</f>
        <v>16.1225645855945</v>
      </c>
      <c r="E108" s="10">
        <f>InData!$C$30*D107/InData!$C$25</f>
        <v>9.9414039105591503E-2</v>
      </c>
      <c r="F108" s="10">
        <f>InData!$C$30*D107</f>
        <v>5.7991522811595045E-2</v>
      </c>
      <c r="G108" s="12">
        <f t="shared" si="7"/>
        <v>28.284542298169185</v>
      </c>
      <c r="H108" s="3">
        <f t="shared" si="4"/>
        <v>16.1225645855945</v>
      </c>
      <c r="I108">
        <f t="shared" si="6"/>
        <v>0.58333333333333337</v>
      </c>
    </row>
    <row r="109" spans="1:9" x14ac:dyDescent="0.2">
      <c r="A109">
        <v>106</v>
      </c>
      <c r="B109">
        <v>10</v>
      </c>
      <c r="C109">
        <f t="shared" si="5"/>
        <v>5</v>
      </c>
      <c r="D109" s="3">
        <f>MAX(D108*(1-InData!$C$27*EXP(InData!$C$28*$C$4)),0)+InData!$C$25-InData!$C$30*D108</f>
        <v>16.135884643986554</v>
      </c>
      <c r="E109" s="10">
        <f>InData!$C$30*D108/InData!$C$25</f>
        <v>9.9499255728240324E-2</v>
      </c>
      <c r="F109" s="10">
        <f>InData!$C$30*D108</f>
        <v>5.8041232508140195E-2</v>
      </c>
      <c r="G109" s="12">
        <f t="shared" si="7"/>
        <v>28.284542298169185</v>
      </c>
      <c r="H109" s="3">
        <f t="shared" si="4"/>
        <v>16.135884643986554</v>
      </c>
      <c r="I109">
        <f t="shared" si="6"/>
        <v>0.58333333333333337</v>
      </c>
    </row>
    <row r="110" spans="1:9" x14ac:dyDescent="0.2">
      <c r="A110">
        <v>107</v>
      </c>
      <c r="B110">
        <v>11</v>
      </c>
      <c r="C110">
        <f t="shared" si="5"/>
        <v>5</v>
      </c>
      <c r="D110" s="3">
        <f>MAX(D109*(1-InData!$C$27*EXP(InData!$C$28*$C$4)),0)+InData!$C$25-InData!$C$30*D109</f>
        <v>16.148733771710841</v>
      </c>
      <c r="E110" s="10">
        <f>InData!$C$30*D109/InData!$C$25</f>
        <v>9.9581459517174148E-2</v>
      </c>
      <c r="F110" s="10">
        <f>InData!$C$30*D109</f>
        <v>5.8089184718351589E-2</v>
      </c>
      <c r="G110" s="12">
        <f t="shared" si="7"/>
        <v>28.284542298169185</v>
      </c>
      <c r="H110" s="3">
        <f t="shared" si="4"/>
        <v>16.148733771710841</v>
      </c>
      <c r="I110">
        <f t="shared" si="6"/>
        <v>0.58333333333333337</v>
      </c>
    </row>
    <row r="111" spans="1:9" x14ac:dyDescent="0.2">
      <c r="A111">
        <v>108</v>
      </c>
      <c r="B111">
        <v>12</v>
      </c>
      <c r="C111">
        <f t="shared" si="5"/>
        <v>5</v>
      </c>
      <c r="D111" s="3">
        <f>MAX(D110*(1-InData!$C$27*EXP(InData!$C$28*$C$4)),0)+InData!$C$25-InData!$C$30*D110</f>
        <v>16.161128618521232</v>
      </c>
      <c r="E111" s="10">
        <f>InData!$C$30*D110/InData!$C$25</f>
        <v>9.9660756991129751E-2</v>
      </c>
      <c r="F111" s="10">
        <f>InData!$C$30*D110</f>
        <v>5.8135441578159024E-2</v>
      </c>
      <c r="G111" s="12">
        <f t="shared" si="7"/>
        <v>28.284542298169185</v>
      </c>
      <c r="H111" s="3">
        <f t="shared" si="4"/>
        <v>16.161128618521232</v>
      </c>
      <c r="I111">
        <f t="shared" si="6"/>
        <v>0.58333333333333337</v>
      </c>
    </row>
    <row r="112" spans="1:9" x14ac:dyDescent="0.2">
      <c r="A112">
        <v>109</v>
      </c>
      <c r="B112">
        <v>1</v>
      </c>
      <c r="C112">
        <f t="shared" si="5"/>
        <v>5</v>
      </c>
      <c r="D112" s="3">
        <f>MAX(D111*(1-InData!$C$27*EXP(InData!$C$28*$C$4)),0)+InData!$C$25-InData!$C$30*D111</f>
        <v>16.173085245519555</v>
      </c>
      <c r="E112" s="10">
        <f>InData!$C$30*D111/InData!$C$25</f>
        <v>9.9737250902873886E-2</v>
      </c>
      <c r="F112" s="10">
        <f>InData!$C$30*D111</f>
        <v>5.8180063026676436E-2</v>
      </c>
      <c r="G112" s="12">
        <f t="shared" si="7"/>
        <v>28.284542298169185</v>
      </c>
      <c r="H112" s="3">
        <f t="shared" si="4"/>
        <v>16.173085245519555</v>
      </c>
      <c r="I112">
        <f t="shared" si="6"/>
        <v>0.58333333333333337</v>
      </c>
    </row>
    <row r="113" spans="1:9" x14ac:dyDescent="0.2">
      <c r="A113">
        <v>110</v>
      </c>
      <c r="B113">
        <v>2</v>
      </c>
      <c r="C113">
        <f t="shared" si="5"/>
        <v>5</v>
      </c>
      <c r="D113" s="3">
        <f>MAX(D112*(1-InData!$C$27*EXP(InData!$C$28*$C$4)),0)+InData!$C$25-InData!$C$30*D112</f>
        <v>16.184619145967375</v>
      </c>
      <c r="E113" s="10">
        <f>InData!$C$30*D112/InData!$C$25</f>
        <v>9.9811040372349252E-2</v>
      </c>
      <c r="F113" s="10">
        <f>InData!$C$30*D112</f>
        <v>5.8223106883870397E-2</v>
      </c>
      <c r="G113" s="12">
        <f t="shared" si="7"/>
        <v>28.284542298169185</v>
      </c>
      <c r="H113" s="3">
        <f t="shared" si="4"/>
        <v>16.184619145967375</v>
      </c>
      <c r="I113">
        <f t="shared" si="6"/>
        <v>0.58333333333333337</v>
      </c>
    </row>
    <row r="114" spans="1:9" x14ac:dyDescent="0.2">
      <c r="A114">
        <v>111</v>
      </c>
      <c r="B114">
        <v>3</v>
      </c>
      <c r="C114">
        <f t="shared" si="5"/>
        <v>5</v>
      </c>
      <c r="D114" s="3">
        <f>MAX(D113*(1-InData!$C$27*EXP(InData!$C$28*$C$4)),0)+InData!$C$25-InData!$C$30*D113</f>
        <v>16.195745265361985</v>
      </c>
      <c r="E114" s="10">
        <f>InData!$C$30*D113/InData!$C$25</f>
        <v>9.9882221015112932E-2</v>
      </c>
      <c r="F114" s="10">
        <f>InData!$C$30*D113</f>
        <v>5.8264628925482551E-2</v>
      </c>
      <c r="G114" s="12">
        <f t="shared" si="7"/>
        <v>28.284542298169185</v>
      </c>
      <c r="H114" s="3">
        <f t="shared" si="4"/>
        <v>16.195745265361985</v>
      </c>
      <c r="I114">
        <f t="shared" si="6"/>
        <v>0.58333333333333337</v>
      </c>
    </row>
    <row r="115" spans="1:9" x14ac:dyDescent="0.2">
      <c r="A115">
        <v>112</v>
      </c>
      <c r="B115">
        <v>4</v>
      </c>
      <c r="C115">
        <f t="shared" si="5"/>
        <v>5</v>
      </c>
      <c r="D115" s="3">
        <f>MAX(D114*(1-InData!$C$27*EXP(InData!$C$28*$C$4)),0)+InData!$C$25-InData!$C$30*D114</f>
        <v>16.206478020802628</v>
      </c>
      <c r="E115" s="10">
        <f>InData!$C$30*D114/InData!$C$25</f>
        <v>9.9950885066233952E-2</v>
      </c>
      <c r="F115" s="10">
        <f>InData!$C$30*D114</f>
        <v>5.8304682955303146E-2</v>
      </c>
      <c r="G115" s="12">
        <f t="shared" si="7"/>
        <v>28.284542298169185</v>
      </c>
      <c r="H115" s="3">
        <f t="shared" si="4"/>
        <v>16.206478020802628</v>
      </c>
      <c r="I115">
        <f t="shared" si="6"/>
        <v>0.58333333333333337</v>
      </c>
    </row>
    <row r="116" spans="1:9" x14ac:dyDescent="0.2">
      <c r="A116">
        <v>113</v>
      </c>
      <c r="B116">
        <v>5</v>
      </c>
      <c r="C116">
        <f t="shared" si="5"/>
        <v>5</v>
      </c>
      <c r="D116" s="3">
        <f>MAX(D115*(1-InData!$C$27*EXP(InData!$C$28*$C$4)),0)+InData!$C$25-InData!$C$30*D115</f>
        <v>16.216831319671989</v>
      </c>
      <c r="E116" s="10">
        <f>InData!$C$30*D115/InData!$C$25</f>
        <v>0.10001712149981049</v>
      </c>
      <c r="F116" s="10">
        <f>InData!$C$30*D115</f>
        <v>5.8343320874889457E-2</v>
      </c>
      <c r="G116" s="12">
        <f t="shared" si="7"/>
        <v>28.284542298169185</v>
      </c>
      <c r="H116" s="3">
        <f t="shared" si="4"/>
        <v>16.216831319671989</v>
      </c>
      <c r="I116">
        <f t="shared" si="6"/>
        <v>0.58333333333333337</v>
      </c>
    </row>
    <row r="117" spans="1:9" x14ac:dyDescent="0.2">
      <c r="A117">
        <v>114</v>
      </c>
      <c r="B117">
        <v>6</v>
      </c>
      <c r="C117">
        <f t="shared" si="5"/>
        <v>5</v>
      </c>
      <c r="D117" s="3">
        <f>MAX(D116*(1-InData!$C$27*EXP(InData!$C$28*$C$4)),0)+InData!$C$25-InData!$C$30*D116</f>
        <v>16.226818577657244</v>
      </c>
      <c r="E117" s="10">
        <f>InData!$C$30*D116/InData!$C$25</f>
        <v>0.1000810161442614</v>
      </c>
      <c r="F117" s="10">
        <f>InData!$C$30*D116</f>
        <v>5.8380592750819159E-2</v>
      </c>
      <c r="G117" s="12">
        <f t="shared" si="7"/>
        <v>28.284542298169185</v>
      </c>
      <c r="H117" s="3">
        <f t="shared" si="4"/>
        <v>16.226818577657244</v>
      </c>
      <c r="I117">
        <f t="shared" si="6"/>
        <v>0.58333333333333337</v>
      </c>
    </row>
    <row r="118" spans="1:9" x14ac:dyDescent="0.2">
      <c r="A118">
        <v>115</v>
      </c>
      <c r="B118">
        <v>7</v>
      </c>
      <c r="C118">
        <f t="shared" si="5"/>
        <v>5</v>
      </c>
      <c r="D118" s="3">
        <f>MAX(D117*(1-InData!$C$27*EXP(InData!$C$28*$C$4)),0)+InData!$C$25-InData!$C$30*D117</f>
        <v>16.236452736133941</v>
      </c>
      <c r="E118" s="10">
        <f>InData!$C$30*D117/InData!$C$25</f>
        <v>0.10014265179354184</v>
      </c>
      <c r="F118" s="10">
        <f>InData!$C$30*D117</f>
        <v>5.8416546879566079E-2</v>
      </c>
      <c r="G118" s="12">
        <f t="shared" si="7"/>
        <v>28.284542298169185</v>
      </c>
      <c r="H118" s="3">
        <f t="shared" si="4"/>
        <v>16.236452736133941</v>
      </c>
      <c r="I118">
        <f t="shared" si="6"/>
        <v>0.58333333333333337</v>
      </c>
    </row>
    <row r="119" spans="1:9" x14ac:dyDescent="0.2">
      <c r="A119">
        <v>116</v>
      </c>
      <c r="B119">
        <v>8</v>
      </c>
      <c r="C119">
        <f t="shared" si="5"/>
        <v>5</v>
      </c>
      <c r="D119" s="3">
        <f>MAX(D118*(1-InData!$C$27*EXP(InData!$C$28*$C$4)),0)+InData!$C$25-InData!$C$30*D118</f>
        <v>16.245746278935297</v>
      </c>
      <c r="E119" s="10">
        <f>InData!$C$30*D118/InData!$C$25</f>
        <v>0.10020210831442659</v>
      </c>
      <c r="F119" s="10">
        <f>InData!$C$30*D118</f>
        <v>5.8451229850082186E-2</v>
      </c>
      <c r="G119" s="12">
        <f t="shared" si="7"/>
        <v>28.284542298169185</v>
      </c>
      <c r="H119" s="3">
        <f t="shared" si="4"/>
        <v>16.245746278935297</v>
      </c>
      <c r="I119">
        <f t="shared" si="6"/>
        <v>0.58333333333333337</v>
      </c>
    </row>
    <row r="120" spans="1:9" x14ac:dyDescent="0.2">
      <c r="A120">
        <v>117</v>
      </c>
      <c r="B120">
        <v>9</v>
      </c>
      <c r="C120">
        <f t="shared" si="5"/>
        <v>5</v>
      </c>
      <c r="D120" s="3">
        <f>MAX(D119*(1-InData!$C$27*EXP(InData!$C$28*$C$4)),0)+InData!$C$25-InData!$C$30*D119</f>
        <v>16.254711248528594</v>
      </c>
      <c r="E120" s="10">
        <f>InData!$C$30*D119/InData!$C$25</f>
        <v>0.10025946275000068</v>
      </c>
      <c r="F120" s="10">
        <f>InData!$C$30*D119</f>
        <v>5.8484686604167065E-2</v>
      </c>
      <c r="G120" s="12">
        <f t="shared" si="7"/>
        <v>28.284542298169185</v>
      </c>
      <c r="H120" s="3">
        <f t="shared" si="4"/>
        <v>16.254711248528594</v>
      </c>
      <c r="I120">
        <f t="shared" si="6"/>
        <v>0.58333333333333337</v>
      </c>
    </row>
    <row r="121" spans="1:9" x14ac:dyDescent="0.2">
      <c r="A121">
        <v>118</v>
      </c>
      <c r="B121">
        <v>10</v>
      </c>
      <c r="C121">
        <f t="shared" si="5"/>
        <v>5</v>
      </c>
      <c r="D121" s="3">
        <f>MAX(D120*(1-InData!$C$27*EXP(InData!$C$28*$C$4)),0)+InData!$C$25-InData!$C$30*D120</f>
        <v>16.263359261619684</v>
      </c>
      <c r="E121" s="10">
        <f>InData!$C$30*D120/InData!$C$25</f>
        <v>0.10031478941949075</v>
      </c>
      <c r="F121" s="10">
        <f>InData!$C$30*D120</f>
        <v>5.8516960494702938E-2</v>
      </c>
      <c r="G121" s="12">
        <f t="shared" si="7"/>
        <v>28.284542298169185</v>
      </c>
      <c r="H121" s="3">
        <f t="shared" si="4"/>
        <v>16.263359261619684</v>
      </c>
      <c r="I121">
        <f t="shared" si="6"/>
        <v>0.58333333333333337</v>
      </c>
    </row>
    <row r="122" spans="1:9" x14ac:dyDescent="0.2">
      <c r="A122">
        <v>119</v>
      </c>
      <c r="B122">
        <v>11</v>
      </c>
      <c r="C122">
        <f t="shared" si="5"/>
        <v>5</v>
      </c>
      <c r="D122" s="3">
        <f>MAX(D121*(1-InData!$C$27*EXP(InData!$C$28*$C$4)),0)+InData!$C$25-InData!$C$30*D121</f>
        <v>16.271701524205785</v>
      </c>
      <c r="E122" s="10">
        <f>InData!$C$30*D121/InData!$C$25</f>
        <v>0.10036816001456718</v>
      </c>
      <c r="F122" s="10">
        <f>InData!$C$30*D121</f>
        <v>5.8548093341830858E-2</v>
      </c>
      <c r="G122" s="12">
        <f t="shared" si="7"/>
        <v>28.284542298169185</v>
      </c>
      <c r="H122" s="3">
        <f t="shared" si="4"/>
        <v>16.271701524205785</v>
      </c>
      <c r="I122">
        <f t="shared" si="6"/>
        <v>0.58333333333333337</v>
      </c>
    </row>
    <row r="123" spans="1:9" x14ac:dyDescent="0.2">
      <c r="A123">
        <v>120</v>
      </c>
      <c r="B123">
        <v>12</v>
      </c>
      <c r="C123">
        <f t="shared" si="5"/>
        <v>5</v>
      </c>
      <c r="D123" s="3">
        <f>MAX(D122*(1-InData!$C$27*EXP(InData!$C$28*$C$4)),0)+InData!$C$25-InData!$C$30*D122</f>
        <v>16.279748846096076</v>
      </c>
      <c r="E123" s="10">
        <f>InData!$C$30*D122/InData!$C$25</f>
        <v>0.10041964369224141</v>
      </c>
      <c r="F123" s="10">
        <f>InData!$C$30*D122</f>
        <v>5.8578125487140822E-2</v>
      </c>
      <c r="G123" s="12">
        <f t="shared" si="7"/>
        <v>28.284542298169185</v>
      </c>
      <c r="H123" s="3">
        <f t="shared" si="4"/>
        <v>16.279748846096076</v>
      </c>
      <c r="I123">
        <f t="shared" si="6"/>
        <v>0.58333333333333337</v>
      </c>
    </row>
    <row r="124" spans="1:9" x14ac:dyDescent="0.2">
      <c r="A124">
        <v>121</v>
      </c>
      <c r="B124">
        <v>1</v>
      </c>
      <c r="C124">
        <f t="shared" si="5"/>
        <v>5</v>
      </c>
      <c r="D124" s="3">
        <f>MAX(D123*(1-InData!$C$27*EXP(InData!$C$28*$C$4)),0)+InData!$C$25-InData!$C$30*D123</f>
        <v>16.28751165491893</v>
      </c>
      <c r="E124" s="10">
        <f>InData!$C$30*D123/InData!$C$25</f>
        <v>0.10046930716447863</v>
      </c>
      <c r="F124" s="10">
        <f>InData!$C$30*D123</f>
        <v>5.8607095845945874E-2</v>
      </c>
      <c r="G124" s="12">
        <f t="shared" si="7"/>
        <v>28.284542298169185</v>
      </c>
      <c r="H124" s="3">
        <f t="shared" si="4"/>
        <v>16.28751165491893</v>
      </c>
      <c r="I124">
        <f t="shared" si="6"/>
        <v>0.58333333333333337</v>
      </c>
    </row>
    <row r="125" spans="1:9" x14ac:dyDescent="0.2">
      <c r="A125">
        <v>122</v>
      </c>
      <c r="B125">
        <v>2</v>
      </c>
      <c r="C125">
        <f t="shared" si="5"/>
        <v>5</v>
      </c>
      <c r="D125" s="3">
        <f>MAX(D124*(1-InData!$C$27*EXP(InData!$C$28*$C$4)),0)+InData!$C$25-InData!$C$30*D124</f>
        <v>16.29500000963392</v>
      </c>
      <c r="E125" s="10">
        <f>InData!$C$30*D124/InData!$C$25</f>
        <v>0.10051721478464254</v>
      </c>
      <c r="F125" s="10">
        <f>InData!$C$30*D124</f>
        <v>5.8635041957708148E-2</v>
      </c>
      <c r="G125" s="12">
        <f t="shared" si="7"/>
        <v>28.284542298169185</v>
      </c>
      <c r="H125" s="3">
        <f t="shared" si="4"/>
        <v>16.29500000963392</v>
      </c>
      <c r="I125">
        <f t="shared" si="6"/>
        <v>0.58333333333333337</v>
      </c>
    </row>
    <row r="126" spans="1:9" x14ac:dyDescent="0.2">
      <c r="A126">
        <v>123</v>
      </c>
      <c r="B126">
        <v>3</v>
      </c>
      <c r="C126">
        <f t="shared" si="5"/>
        <v>5</v>
      </c>
      <c r="D126" s="3">
        <f>MAX(D125*(1-InData!$C$27*EXP(InData!$C$28*$C$4)),0)+InData!$C$25-InData!$C$30*D125</f>
        <v>16.302223613566092</v>
      </c>
      <c r="E126" s="10">
        <f>InData!$C$30*D125/InData!$C$25</f>
        <v>0.10056342863088361</v>
      </c>
      <c r="F126" s="10">
        <f>InData!$C$30*D125</f>
        <v>5.866200003468211E-2</v>
      </c>
      <c r="G126" s="12">
        <f t="shared" si="7"/>
        <v>28.284542298169185</v>
      </c>
      <c r="H126" s="3">
        <f t="shared" si="4"/>
        <v>16.302223613566092</v>
      </c>
      <c r="I126">
        <f t="shared" si="6"/>
        <v>0.58333333333333337</v>
      </c>
    </row>
    <row r="127" spans="1:9" x14ac:dyDescent="0.2">
      <c r="A127">
        <v>124</v>
      </c>
      <c r="B127">
        <v>4</v>
      </c>
      <c r="C127">
        <f t="shared" si="5"/>
        <v>5</v>
      </c>
      <c r="D127" s="3">
        <f>MAX(D126*(1-InData!$C$27*EXP(InData!$C$28*$C$4)),0)+InData!$C$25-InData!$C$30*D126</f>
        <v>16.30919182697944</v>
      </c>
      <c r="E127" s="10">
        <f>InData!$C$30*D126/InData!$C$25</f>
        <v>0.10060800858657931</v>
      </c>
      <c r="F127" s="10">
        <f>InData!$C$30*D126</f>
        <v>5.8688005008837932E-2</v>
      </c>
      <c r="G127" s="12">
        <f t="shared" si="7"/>
        <v>28.284542298169185</v>
      </c>
      <c r="H127" s="3">
        <f t="shared" si="4"/>
        <v>16.30919182697944</v>
      </c>
      <c r="I127">
        <f t="shared" si="6"/>
        <v>0.58333333333333337</v>
      </c>
    </row>
    <row r="128" spans="1:9" x14ac:dyDescent="0.2">
      <c r="A128">
        <v>125</v>
      </c>
      <c r="B128">
        <v>5</v>
      </c>
      <c r="C128">
        <f t="shared" si="5"/>
        <v>5</v>
      </c>
      <c r="D128" s="3">
        <f>MAX(D127*(1-InData!$C$27*EXP(InData!$C$28*$C$4)),0)+InData!$C$25-InData!$C$30*D127</f>
        <v>16.315913679205828</v>
      </c>
      <c r="E128" s="10">
        <f>InData!$C$30*D127/InData!$C$25</f>
        <v>0.10065101241793024</v>
      </c>
      <c r="F128" s="10">
        <f>InData!$C$30*D127</f>
        <v>5.8713090577125981E-2</v>
      </c>
      <c r="G128" s="12">
        <f t="shared" si="7"/>
        <v>28.284542298169185</v>
      </c>
      <c r="H128" s="3">
        <f t="shared" si="4"/>
        <v>16.315913679205828</v>
      </c>
      <c r="I128">
        <f t="shared" si="6"/>
        <v>0.58333333333333337</v>
      </c>
    </row>
    <row r="129" spans="1:9" x14ac:dyDescent="0.2">
      <c r="A129">
        <v>126</v>
      </c>
      <c r="B129">
        <v>6</v>
      </c>
      <c r="C129">
        <f t="shared" si="5"/>
        <v>5</v>
      </c>
      <c r="D129" s="3">
        <f>MAX(D128*(1-InData!$C$27*EXP(InData!$C$28*$C$4)),0)+InData!$C$25-InData!$C$30*D128</f>
        <v>16.322397880345076</v>
      </c>
      <c r="E129" s="10">
        <f>InData!$C$30*D128/InData!$C$25</f>
        <v>0.1006924958488131</v>
      </c>
      <c r="F129" s="10">
        <f>InData!$C$30*D128</f>
        <v>5.8737289245140975E-2</v>
      </c>
      <c r="G129" s="12">
        <f t="shared" si="7"/>
        <v>28.284542298169185</v>
      </c>
      <c r="H129" s="3">
        <f t="shared" si="4"/>
        <v>16.322397880345076</v>
      </c>
      <c r="I129">
        <f t="shared" si="6"/>
        <v>0.58333333333333337</v>
      </c>
    </row>
    <row r="130" spans="1:9" x14ac:dyDescent="0.2">
      <c r="A130">
        <v>127</v>
      </c>
      <c r="B130">
        <v>7</v>
      </c>
      <c r="C130">
        <f t="shared" si="5"/>
        <v>5</v>
      </c>
      <c r="D130" s="3">
        <f>MAX(D129*(1-InData!$C$27*EXP(InData!$C$28*$C$4)),0)+InData!$C$25-InData!$C$30*D129</f>
        <v>16.328652832551427</v>
      </c>
      <c r="E130" s="10">
        <f>InData!$C$30*D129/InData!$C$25</f>
        <v>0.10073251263298674</v>
      </c>
      <c r="F130" s="10">
        <f>InData!$C$30*D129</f>
        <v>5.8760632369242269E-2</v>
      </c>
      <c r="G130" s="12">
        <f t="shared" si="7"/>
        <v>28.284542298169185</v>
      </c>
      <c r="H130" s="3">
        <f t="shared" si="4"/>
        <v>16.328652832551427</v>
      </c>
      <c r="I130">
        <f t="shared" si="6"/>
        <v>0.58333333333333337</v>
      </c>
    </row>
    <row r="131" spans="1:9" x14ac:dyDescent="0.2">
      <c r="A131">
        <v>128</v>
      </c>
      <c r="B131">
        <v>8</v>
      </c>
      <c r="C131">
        <f t="shared" si="5"/>
        <v>5</v>
      </c>
      <c r="D131" s="3">
        <f>MAX(D130*(1-InData!$C$27*EXP(InData!$C$28*$C$4)),0)+InData!$C$25-InData!$C$30*D130</f>
        <v>16.334686640920964</v>
      </c>
      <c r="E131" s="10">
        <f>InData!$C$30*D130/InData!$C$25</f>
        <v>0.10077111462374594</v>
      </c>
      <c r="F131" s="10">
        <f>InData!$C$30*D130</f>
        <v>5.8783150197185136E-2</v>
      </c>
      <c r="G131" s="12">
        <f t="shared" si="7"/>
        <v>28.284542298169185</v>
      </c>
      <c r="H131" s="3">
        <f t="shared" ref="H131:H194" si="8">D131</f>
        <v>16.334686640920964</v>
      </c>
      <c r="I131">
        <f t="shared" si="6"/>
        <v>0.58333333333333337</v>
      </c>
    </row>
    <row r="132" spans="1:9" x14ac:dyDescent="0.2">
      <c r="A132">
        <v>129</v>
      </c>
      <c r="B132">
        <v>9</v>
      </c>
      <c r="C132">
        <f t="shared" si="5"/>
        <v>5</v>
      </c>
      <c r="D132" s="3">
        <f>MAX(D131*(1-InData!$C$27*EXP(InData!$C$28*$C$4)),0)+InData!$C$25-InData!$C$30*D131</f>
        <v>16.340507123994094</v>
      </c>
      <c r="E132" s="10">
        <f>InData!$C$30*D131/InData!$C$25</f>
        <v>0.10080835184111223</v>
      </c>
      <c r="F132" s="10">
        <f>InData!$C$30*D131</f>
        <v>5.8804871907315467E-2</v>
      </c>
      <c r="G132" s="12">
        <f t="shared" si="7"/>
        <v>28.284542298169185</v>
      </c>
      <c r="H132" s="3">
        <f t="shared" si="8"/>
        <v>16.340507123994094</v>
      </c>
      <c r="I132">
        <f t="shared" si="6"/>
        <v>0.58333333333333337</v>
      </c>
    </row>
    <row r="133" spans="1:9" x14ac:dyDescent="0.2">
      <c r="A133">
        <v>130</v>
      </c>
      <c r="B133">
        <v>10</v>
      </c>
      <c r="C133">
        <f t="shared" ref="C133:C196" si="9">C132</f>
        <v>5</v>
      </c>
      <c r="D133" s="3">
        <f>MAX(D132*(1-InData!$C$27*EXP(InData!$C$28*$C$4)),0)+InData!$C$25-InData!$C$30*D132</f>
        <v>16.346121823886723</v>
      </c>
      <c r="E133" s="10">
        <f>InData!$C$30*D132/InData!$C$25</f>
        <v>0.10084427253664925</v>
      </c>
      <c r="F133" s="10">
        <f>InData!$C$30*D132</f>
        <v>5.8825825646378734E-2</v>
      </c>
      <c r="G133" s="12">
        <f t="shared" si="7"/>
        <v>28.284542298169185</v>
      </c>
      <c r="H133" s="3">
        <f t="shared" si="8"/>
        <v>16.346121823886723</v>
      </c>
      <c r="I133">
        <f t="shared" ref="I133:I196" si="10">I132</f>
        <v>0.58333333333333337</v>
      </c>
    </row>
    <row r="134" spans="1:9" x14ac:dyDescent="0.2">
      <c r="A134">
        <v>131</v>
      </c>
      <c r="B134">
        <v>11</v>
      </c>
      <c r="C134">
        <f t="shared" si="9"/>
        <v>5</v>
      </c>
      <c r="D134" s="3">
        <f>MAX(D133*(1-InData!$C$27*EXP(InData!$C$28*$C$4)),0)+InData!$C$25-InData!$C$30*D133</f>
        <v>16.351538016063248</v>
      </c>
      <c r="E134" s="10">
        <f>InData!$C$30*D133/InData!$C$25</f>
        <v>0.10087892325598663</v>
      </c>
      <c r="F134" s="10">
        <f>InData!$C$30*D133</f>
        <v>5.8846038565992201E-2</v>
      </c>
      <c r="G134" s="12">
        <f t="shared" ref="G134:G197" si="11">G133</f>
        <v>28.284542298169185</v>
      </c>
      <c r="H134" s="3">
        <f t="shared" si="8"/>
        <v>16.351538016063248</v>
      </c>
      <c r="I134">
        <f t="shared" si="10"/>
        <v>0.58333333333333337</v>
      </c>
    </row>
    <row r="135" spans="1:9" x14ac:dyDescent="0.2">
      <c r="A135">
        <v>132</v>
      </c>
      <c r="B135">
        <v>12</v>
      </c>
      <c r="C135">
        <f t="shared" si="9"/>
        <v>5</v>
      </c>
      <c r="D135" s="3">
        <f>MAX(D134*(1-InData!$C$27*EXP(InData!$C$28*$C$4)),0)+InData!$C$25-InData!$C$30*D134</f>
        <v>16.356762718764024</v>
      </c>
      <c r="E135" s="10">
        <f>InData!$C$30*D134/InData!$C$25</f>
        <v>0.10091234889913318</v>
      </c>
      <c r="F135" s="10">
        <f>InData!$C$30*D134</f>
        <v>5.8865536857827694E-2</v>
      </c>
      <c r="G135" s="12">
        <f t="shared" si="11"/>
        <v>28.284542298169185</v>
      </c>
      <c r="H135" s="3">
        <f t="shared" si="8"/>
        <v>16.356762718764024</v>
      </c>
      <c r="I135">
        <f t="shared" si="10"/>
        <v>0.58333333333333337</v>
      </c>
    </row>
    <row r="136" spans="1:9" x14ac:dyDescent="0.2">
      <c r="A136">
        <v>133</v>
      </c>
      <c r="B136">
        <v>1</v>
      </c>
      <c r="C136">
        <f t="shared" si="9"/>
        <v>5</v>
      </c>
      <c r="D136" s="3">
        <f>MAX(D135*(1-InData!$C$27*EXP(InData!$C$28*$C$4)),0)+InData!$C$25-InData!$C$30*D135</f>
        <v>16.361802702099514</v>
      </c>
      <c r="E136" s="10">
        <f>InData!$C$30*D135/InData!$C$25</f>
        <v>0.10094459277865797</v>
      </c>
      <c r="F136" s="10">
        <f>InData!$C$30*D135</f>
        <v>5.8884345787550488E-2</v>
      </c>
      <c r="G136" s="12">
        <f t="shared" si="11"/>
        <v>28.284542298169185</v>
      </c>
      <c r="H136" s="3">
        <f t="shared" si="8"/>
        <v>16.361802702099514</v>
      </c>
      <c r="I136">
        <f t="shared" si="10"/>
        <v>0.58333333333333337</v>
      </c>
    </row>
    <row r="137" spans="1:9" x14ac:dyDescent="0.2">
      <c r="A137">
        <v>134</v>
      </c>
      <c r="B137">
        <v>2</v>
      </c>
      <c r="C137">
        <f t="shared" si="9"/>
        <v>5</v>
      </c>
      <c r="D137" s="3">
        <f>MAX(D136*(1-InData!$C$27*EXP(InData!$C$28*$C$4)),0)+InData!$C$25-InData!$C$30*D136</f>
        <v>16.366664496822921</v>
      </c>
      <c r="E137" s="10">
        <f>InData!$C$30*D136/InData!$C$25</f>
        <v>0.10097569667581413</v>
      </c>
      <c r="F137" s="10">
        <f>InData!$C$30*D136</f>
        <v>5.8902489727558245E-2</v>
      </c>
      <c r="G137" s="12">
        <f t="shared" si="11"/>
        <v>28.284542298169185</v>
      </c>
      <c r="H137" s="3">
        <f t="shared" si="8"/>
        <v>16.366664496822921</v>
      </c>
      <c r="I137">
        <f t="shared" si="10"/>
        <v>0.58333333333333337</v>
      </c>
    </row>
    <row r="138" spans="1:9" x14ac:dyDescent="0.2">
      <c r="A138">
        <v>135</v>
      </c>
      <c r="B138">
        <v>3</v>
      </c>
      <c r="C138">
        <f t="shared" si="9"/>
        <v>5</v>
      </c>
      <c r="D138" s="3">
        <f>MAX(D137*(1-InData!$C$27*EXP(InData!$C$28*$C$4)),0)+InData!$C$25-InData!$C$30*D137</f>
        <v>16.371354402792669</v>
      </c>
      <c r="E138" s="10">
        <f>InData!$C$30*D137/InData!$C$25</f>
        <v>0.10100570089467859</v>
      </c>
      <c r="F138" s="10">
        <f>InData!$C$30*D137</f>
        <v>5.891999218856251E-2</v>
      </c>
      <c r="G138" s="12">
        <f t="shared" si="11"/>
        <v>28.284542298169185</v>
      </c>
      <c r="H138" s="3">
        <f t="shared" si="8"/>
        <v>16.371354402792669</v>
      </c>
      <c r="I138">
        <f t="shared" si="10"/>
        <v>0.58333333333333337</v>
      </c>
    </row>
    <row r="139" spans="1:9" x14ac:dyDescent="0.2">
      <c r="A139">
        <v>136</v>
      </c>
      <c r="B139">
        <v>4</v>
      </c>
      <c r="C139">
        <f t="shared" si="9"/>
        <v>5</v>
      </c>
      <c r="D139" s="3">
        <f>MAX(D138*(1-InData!$C$27*EXP(InData!$C$28*$C$4)),0)+InData!$C$25-InData!$C$30*D138</f>
        <v>16.375878497135687</v>
      </c>
      <c r="E139" s="10">
        <f>InData!$C$30*D138/InData!$C$25</f>
        <v>0.1010346443143776</v>
      </c>
      <c r="F139" s="10">
        <f>InData!$C$30*D138</f>
        <v>5.8936875850053604E-2</v>
      </c>
      <c r="G139" s="12">
        <f t="shared" si="11"/>
        <v>28.284542298169185</v>
      </c>
      <c r="H139" s="3">
        <f t="shared" si="8"/>
        <v>16.375878497135687</v>
      </c>
      <c r="I139">
        <f t="shared" si="10"/>
        <v>0.58333333333333337</v>
      </c>
    </row>
    <row r="140" spans="1:9" x14ac:dyDescent="0.2">
      <c r="A140">
        <v>137</v>
      </c>
      <c r="B140">
        <v>5</v>
      </c>
      <c r="C140">
        <f t="shared" si="9"/>
        <v>5</v>
      </c>
      <c r="D140" s="3">
        <f>MAX(D139*(1-InData!$C$27*EXP(InData!$C$28*$C$4)),0)+InData!$C$25-InData!$C$30*D139</f>
        <v>16.380242642122081</v>
      </c>
      <c r="E140" s="10">
        <f>InData!$C$30*D139/InData!$C$25</f>
        <v>0.10106256443946596</v>
      </c>
      <c r="F140" s="10">
        <f>InData!$C$30*D139</f>
        <v>5.8953162589688475E-2</v>
      </c>
      <c r="G140" s="12">
        <f t="shared" si="11"/>
        <v>28.284542298169185</v>
      </c>
      <c r="H140" s="3">
        <f t="shared" si="8"/>
        <v>16.380242642122081</v>
      </c>
      <c r="I140">
        <f t="shared" si="10"/>
        <v>0.58333333333333337</v>
      </c>
    </row>
    <row r="141" spans="1:9" x14ac:dyDescent="0.2">
      <c r="A141">
        <v>138</v>
      </c>
      <c r="B141">
        <v>6</v>
      </c>
      <c r="C141">
        <f t="shared" si="9"/>
        <v>5</v>
      </c>
      <c r="D141" s="3">
        <f>MAX(D140*(1-InData!$C$27*EXP(InData!$C$28*$C$4)),0)+InData!$C$25-InData!$C$30*D140</f>
        <v>16.384452492761394</v>
      </c>
      <c r="E141" s="10">
        <f>InData!$C$30*D140/InData!$C$25</f>
        <v>0.10108949744852484</v>
      </c>
      <c r="F141" s="10">
        <f>InData!$C$30*D140</f>
        <v>5.8968873511639493E-2</v>
      </c>
      <c r="G141" s="12">
        <f t="shared" si="11"/>
        <v>28.284542298169185</v>
      </c>
      <c r="H141" s="3">
        <f t="shared" si="8"/>
        <v>16.384452492761394</v>
      </c>
      <c r="I141">
        <f t="shared" si="10"/>
        <v>0.58333333333333337</v>
      </c>
    </row>
    <row r="142" spans="1:9" x14ac:dyDescent="0.2">
      <c r="A142">
        <v>139</v>
      </c>
      <c r="B142">
        <v>7</v>
      </c>
      <c r="C142">
        <f t="shared" si="9"/>
        <v>5</v>
      </c>
      <c r="D142" s="3">
        <f>MAX(D141*(1-InData!$C$27*EXP(InData!$C$28*$C$4)),0)+InData!$C$25-InData!$C$30*D141</f>
        <v>16.388513504130305</v>
      </c>
      <c r="E142" s="10">
        <f>InData!$C$30*D141/InData!$C$25</f>
        <v>0.10111547824104174</v>
      </c>
      <c r="F142" s="10">
        <f>InData!$C$30*D141</f>
        <v>5.8984028973941019E-2</v>
      </c>
      <c r="G142" s="12">
        <f t="shared" si="11"/>
        <v>28.284542298169185</v>
      </c>
      <c r="H142" s="3">
        <f t="shared" si="8"/>
        <v>16.388513504130305</v>
      </c>
      <c r="I142">
        <f t="shared" si="10"/>
        <v>0.58333333333333337</v>
      </c>
    </row>
    <row r="143" spans="1:9" x14ac:dyDescent="0.2">
      <c r="A143">
        <v>140</v>
      </c>
      <c r="B143">
        <v>8</v>
      </c>
      <c r="C143">
        <f t="shared" si="9"/>
        <v>5</v>
      </c>
      <c r="D143" s="3">
        <f>MAX(D142*(1-InData!$C$27*EXP(InData!$C$28*$C$4)),0)+InData!$C$25-InData!$C$30*D142</f>
        <v>16.392430938441258</v>
      </c>
      <c r="E143" s="10">
        <f>InData!$C$30*D142/InData!$C$25</f>
        <v>0.10114054048263273</v>
      </c>
      <c r="F143" s="10">
        <f>InData!$C$30*D142</f>
        <v>5.8998648614869094E-2</v>
      </c>
      <c r="G143" s="12">
        <f t="shared" si="11"/>
        <v>28.284542298169185</v>
      </c>
      <c r="H143" s="3">
        <f t="shared" si="8"/>
        <v>16.392430938441258</v>
      </c>
      <c r="I143">
        <f t="shared" si="10"/>
        <v>0.58333333333333337</v>
      </c>
    </row>
    <row r="144" spans="1:9" x14ac:dyDescent="0.2">
      <c r="A144">
        <v>141</v>
      </c>
      <c r="B144">
        <v>9</v>
      </c>
      <c r="C144">
        <f t="shared" si="9"/>
        <v>5</v>
      </c>
      <c r="D144" s="3">
        <f>MAX(D143*(1-InData!$C$27*EXP(InData!$C$28*$C$4)),0)+InData!$C$25-InData!$C$30*D143</f>
        <v>16.396209871861167</v>
      </c>
      <c r="E144" s="10">
        <f>InData!$C$30*D143/InData!$C$25</f>
        <v>0.10116471664866604</v>
      </c>
      <c r="F144" s="10">
        <f>InData!$C$30*D143</f>
        <v>5.9012751378388524E-2</v>
      </c>
      <c r="G144" s="12">
        <f t="shared" si="11"/>
        <v>28.284542298169185</v>
      </c>
      <c r="H144" s="3">
        <f t="shared" si="8"/>
        <v>16.396209871861167</v>
      </c>
      <c r="I144">
        <f t="shared" si="10"/>
        <v>0.58333333333333337</v>
      </c>
    </row>
    <row r="145" spans="1:9" x14ac:dyDescent="0.2">
      <c r="A145">
        <v>142</v>
      </c>
      <c r="B145">
        <v>10</v>
      </c>
      <c r="C145">
        <f t="shared" si="9"/>
        <v>5</v>
      </c>
      <c r="D145" s="3">
        <f>MAX(D144*(1-InData!$C$27*EXP(InData!$C$28*$C$4)),0)+InData!$C$25-InData!$C$30*D144</f>
        <v>16.399855201089075</v>
      </c>
      <c r="E145" s="10">
        <f>InData!$C$30*D144/InData!$C$25</f>
        <v>0.10118803806634319</v>
      </c>
      <c r="F145" s="10">
        <f>InData!$C$30*D144</f>
        <v>5.9026355538700198E-2</v>
      </c>
      <c r="G145" s="12">
        <f t="shared" si="11"/>
        <v>28.284542298169185</v>
      </c>
      <c r="H145" s="3">
        <f t="shared" si="8"/>
        <v>16.399855201089075</v>
      </c>
      <c r="I145">
        <f t="shared" si="10"/>
        <v>0.58333333333333337</v>
      </c>
    </row>
    <row r="146" spans="1:9" x14ac:dyDescent="0.2">
      <c r="A146">
        <v>143</v>
      </c>
      <c r="B146">
        <v>11</v>
      </c>
      <c r="C146">
        <f t="shared" si="9"/>
        <v>5</v>
      </c>
      <c r="D146" s="3">
        <f>MAX(D145*(1-InData!$C$27*EXP(InData!$C$28*$C$4)),0)+InData!$C$25-InData!$C$30*D145</f>
        <v>16.403371649701221</v>
      </c>
      <c r="E146" s="10">
        <f>InData!$C$30*D145/InData!$C$25</f>
        <v>0.10121053495529256</v>
      </c>
      <c r="F146" s="10">
        <f>InData!$C$30*D145</f>
        <v>5.9039478723920666E-2</v>
      </c>
      <c r="G146" s="12">
        <f t="shared" si="11"/>
        <v>28.284542298169185</v>
      </c>
      <c r="H146" s="3">
        <f t="shared" si="8"/>
        <v>16.403371649701221</v>
      </c>
      <c r="I146">
        <f t="shared" si="10"/>
        <v>0.58333333333333337</v>
      </c>
    </row>
    <row r="147" spans="1:9" x14ac:dyDescent="0.2">
      <c r="A147">
        <v>144</v>
      </c>
      <c r="B147">
        <v>12</v>
      </c>
      <c r="C147">
        <f t="shared" si="9"/>
        <v>5</v>
      </c>
      <c r="D147" s="3">
        <f>MAX(D146*(1-InData!$C$27*EXP(InData!$C$28*$C$4)),0)+InData!$C$25-InData!$C$30*D146</f>
        <v>16.406763774271809</v>
      </c>
      <c r="E147" s="10">
        <f>InData!$C$30*D146/InData!$C$25</f>
        <v>0.10123223646672752</v>
      </c>
      <c r="F147" s="10">
        <f>InData!$C$30*D146</f>
        <v>5.9052137938924394E-2</v>
      </c>
      <c r="G147" s="12">
        <f t="shared" si="11"/>
        <v>28.284542298169185</v>
      </c>
      <c r="H147" s="3">
        <f t="shared" si="8"/>
        <v>16.406763774271809</v>
      </c>
      <c r="I147">
        <f t="shared" si="10"/>
        <v>0.58333333333333337</v>
      </c>
    </row>
    <row r="148" spans="1:9" x14ac:dyDescent="0.2">
      <c r="A148">
        <v>145</v>
      </c>
      <c r="B148">
        <v>1</v>
      </c>
      <c r="C148">
        <f t="shared" si="9"/>
        <v>5</v>
      </c>
      <c r="D148" s="3">
        <f>MAX(D147*(1-InData!$C$27*EXP(InData!$C$28*$C$4)),0)+InData!$C$25-InData!$C$30*D147</f>
        <v>16.410035970277359</v>
      </c>
      <c r="E148" s="10">
        <f>InData!$C$30*D147/InData!$C$25</f>
        <v>0.1012531707212203</v>
      </c>
      <c r="F148" s="10">
        <f>InData!$C$30*D147</f>
        <v>5.9064349587378509E-2</v>
      </c>
      <c r="G148" s="12">
        <f t="shared" si="11"/>
        <v>28.284542298169185</v>
      </c>
      <c r="H148" s="3">
        <f t="shared" si="8"/>
        <v>16.410035970277359</v>
      </c>
      <c r="I148">
        <f t="shared" si="10"/>
        <v>0.58333333333333337</v>
      </c>
    </row>
    <row r="149" spans="1:9" x14ac:dyDescent="0.2">
      <c r="A149">
        <v>146</v>
      </c>
      <c r="B149">
        <v>2</v>
      </c>
      <c r="C149">
        <f t="shared" si="9"/>
        <v>5</v>
      </c>
      <c r="D149" s="3">
        <f>MAX(D148*(1-InData!$C$27*EXP(InData!$C$28*$C$4)),0)+InData!$C$25-InData!$C$30*D148</f>
        <v>16.413192477792318</v>
      </c>
      <c r="E149" s="10">
        <f>InData!$C$30*D148/InData!$C$25</f>
        <v>0.10127336484514027</v>
      </c>
      <c r="F149" s="10">
        <f>InData!$C$30*D148</f>
        <v>5.9076129492998494E-2</v>
      </c>
      <c r="G149" s="12">
        <f t="shared" si="11"/>
        <v>28.284542298169185</v>
      </c>
      <c r="H149" s="3">
        <f t="shared" si="8"/>
        <v>16.413192477792318</v>
      </c>
      <c r="I149">
        <f t="shared" si="10"/>
        <v>0.58333333333333337</v>
      </c>
    </row>
    <row r="150" spans="1:9" x14ac:dyDescent="0.2">
      <c r="A150">
        <v>147</v>
      </c>
      <c r="B150">
        <v>3</v>
      </c>
      <c r="C150">
        <f t="shared" si="9"/>
        <v>5</v>
      </c>
      <c r="D150" s="3">
        <f>MAX(D149*(1-InData!$C$27*EXP(InData!$C$28*$C$4)),0)+InData!$C$25-InData!$C$30*D149</f>
        <v>16.416237386983298</v>
      </c>
      <c r="E150" s="10">
        <f>InData!$C$30*D149/InData!$C$25</f>
        <v>0.10129284500580402</v>
      </c>
      <c r="F150" s="10">
        <f>InData!$C$30*D149</f>
        <v>5.9087492920052345E-2</v>
      </c>
      <c r="G150" s="12">
        <f t="shared" si="11"/>
        <v>28.284542298169185</v>
      </c>
      <c r="H150" s="3">
        <f t="shared" si="8"/>
        <v>16.416237386983298</v>
      </c>
      <c r="I150">
        <f t="shared" si="10"/>
        <v>0.58333333333333337</v>
      </c>
    </row>
    <row r="151" spans="1:9" x14ac:dyDescent="0.2">
      <c r="A151">
        <v>148</v>
      </c>
      <c r="B151">
        <v>4</v>
      </c>
      <c r="C151">
        <f t="shared" si="9"/>
        <v>5</v>
      </c>
      <c r="D151" s="3">
        <f>MAX(D150*(1-InData!$C$27*EXP(InData!$C$28*$C$4)),0)+InData!$C$25-InData!$C$30*D150</f>
        <v>16.419174643409072</v>
      </c>
      <c r="E151" s="10">
        <f>InData!$C$30*D150/InData!$C$25</f>
        <v>0.10131163644538263</v>
      </c>
      <c r="F151" s="10">
        <f>InData!$C$30*D150</f>
        <v>5.9098454593139872E-2</v>
      </c>
      <c r="G151" s="12">
        <f t="shared" si="11"/>
        <v>28.284542298169185</v>
      </c>
      <c r="H151" s="3">
        <f t="shared" si="8"/>
        <v>16.419174643409072</v>
      </c>
      <c r="I151">
        <f t="shared" si="10"/>
        <v>0.58333333333333337</v>
      </c>
    </row>
    <row r="152" spans="1:9" x14ac:dyDescent="0.2">
      <c r="A152">
        <v>149</v>
      </c>
      <c r="B152">
        <v>5</v>
      </c>
      <c r="C152">
        <f t="shared" si="9"/>
        <v>5</v>
      </c>
      <c r="D152" s="3">
        <f>MAX(D151*(1-InData!$C$27*EXP(InData!$C$28*$C$4)),0)+InData!$C$25-InData!$C$30*D151</f>
        <v>16.422008053133183</v>
      </c>
      <c r="E152" s="10">
        <f>InData!$C$30*D151/InData!$C$25</f>
        <v>0.10132976351361025</v>
      </c>
      <c r="F152" s="10">
        <f>InData!$C$30*D151</f>
        <v>5.9109028716272653E-2</v>
      </c>
      <c r="G152" s="12">
        <f t="shared" si="11"/>
        <v>28.284542298169185</v>
      </c>
      <c r="H152" s="3">
        <f t="shared" si="8"/>
        <v>16.422008053133183</v>
      </c>
      <c r="I152">
        <f t="shared" si="10"/>
        <v>0.58333333333333337</v>
      </c>
    </row>
    <row r="153" spans="1:9" x14ac:dyDescent="0.2">
      <c r="A153">
        <v>150</v>
      </c>
      <c r="B153">
        <v>6</v>
      </c>
      <c r="C153">
        <f t="shared" si="9"/>
        <v>5</v>
      </c>
      <c r="D153" s="3">
        <f>MAX(D152*(1-InData!$C$27*EXP(InData!$C$28*$C$4)),0)+InData!$C$25-InData!$C$30*D152</f>
        <v>16.424741287655792</v>
      </c>
      <c r="E153" s="10">
        <f>InData!$C$30*D152/InData!$C$25</f>
        <v>0.1013472496993362</v>
      </c>
      <c r="F153" s="10">
        <f>InData!$C$30*D152</f>
        <v>5.9119228991279457E-2</v>
      </c>
      <c r="G153" s="12">
        <f t="shared" si="11"/>
        <v>28.284542298169185</v>
      </c>
      <c r="H153" s="3">
        <f t="shared" si="8"/>
        <v>16.424741287655792</v>
      </c>
      <c r="I153">
        <f t="shared" si="10"/>
        <v>0.58333333333333337</v>
      </c>
    </row>
    <row r="154" spans="1:9" x14ac:dyDescent="0.2">
      <c r="A154">
        <v>151</v>
      </c>
      <c r="B154">
        <v>7</v>
      </c>
      <c r="C154">
        <f t="shared" si="9"/>
        <v>5</v>
      </c>
      <c r="D154" s="3">
        <f>MAX(D153*(1-InData!$C$27*EXP(InData!$C$28*$C$4)),0)+InData!$C$25-InData!$C$30*D153</f>
        <v>16.427377888671174</v>
      </c>
      <c r="E154" s="10">
        <f>InData!$C$30*D153/InData!$C$25</f>
        <v>0.10136411766096144</v>
      </c>
      <c r="F154" s="10">
        <f>InData!$C$30*D153</f>
        <v>5.9129068635560847E-2</v>
      </c>
      <c r="G154" s="12">
        <f t="shared" si="11"/>
        <v>28.284542298169185</v>
      </c>
      <c r="H154" s="3">
        <f t="shared" si="8"/>
        <v>16.427377888671174</v>
      </c>
      <c r="I154">
        <f t="shared" si="10"/>
        <v>0.58333333333333337</v>
      </c>
    </row>
    <row r="155" spans="1:9" x14ac:dyDescent="0.2">
      <c r="A155">
        <v>152</v>
      </c>
      <c r="B155">
        <v>8</v>
      </c>
      <c r="C155">
        <f t="shared" si="9"/>
        <v>5</v>
      </c>
      <c r="D155" s="3">
        <f>MAX(D154*(1-InData!$C$27*EXP(InData!$C$28*$C$4)),0)+InData!$C$25-InData!$C$30*D154</f>
        <v>16.429921272656998</v>
      </c>
      <c r="E155" s="10">
        <f>InData!$C$30*D154/InData!$C$25</f>
        <v>0.10138038925579923</v>
      </c>
      <c r="F155" s="10">
        <f>InData!$C$30*D154</f>
        <v>5.9138560399216222E-2</v>
      </c>
      <c r="G155" s="12">
        <f t="shared" si="11"/>
        <v>28.284542298169185</v>
      </c>
      <c r="H155" s="3">
        <f t="shared" si="8"/>
        <v>16.429921272656998</v>
      </c>
      <c r="I155">
        <f t="shared" si="10"/>
        <v>0.58333333333333337</v>
      </c>
    </row>
    <row r="156" spans="1:9" x14ac:dyDescent="0.2">
      <c r="A156">
        <v>153</v>
      </c>
      <c r="B156">
        <v>9</v>
      </c>
      <c r="C156">
        <f t="shared" si="9"/>
        <v>5</v>
      </c>
      <c r="D156" s="3">
        <f>MAX(D155*(1-InData!$C$27*EXP(InData!$C$28*$C$4)),0)+InData!$C$25-InData!$C$30*D155</f>
        <v>16.432374735301366</v>
      </c>
      <c r="E156" s="10">
        <f>InData!$C$30*D155/InData!$C$25</f>
        <v>0.10139608556839746</v>
      </c>
      <c r="F156" s="10">
        <f>InData!$C$30*D155</f>
        <v>5.9147716581565188E-2</v>
      </c>
      <c r="G156" s="12">
        <f t="shared" si="11"/>
        <v>28.284542298169185</v>
      </c>
      <c r="H156" s="3">
        <f t="shared" si="8"/>
        <v>16.432374735301366</v>
      </c>
      <c r="I156">
        <f t="shared" si="10"/>
        <v>0.58333333333333337</v>
      </c>
    </row>
    <row r="157" spans="1:9" x14ac:dyDescent="0.2">
      <c r="A157">
        <v>154</v>
      </c>
      <c r="B157">
        <v>10</v>
      </c>
      <c r="C157">
        <f t="shared" si="9"/>
        <v>5</v>
      </c>
      <c r="D157" s="3">
        <f>MAX(D156*(1-InData!$C$27*EXP(InData!$C$28*$C$4)),0)+InData!$C$25-InData!$C$30*D156</f>
        <v>16.434741455773334</v>
      </c>
      <c r="E157" s="10">
        <f>InData!$C$30*D156/InData!$C$25</f>
        <v>0.10141122693785985</v>
      </c>
      <c r="F157" s="10">
        <f>InData!$C$30*D156</f>
        <v>5.9156549047084915E-2</v>
      </c>
      <c r="G157" s="12">
        <f t="shared" si="11"/>
        <v>28.284542298169185</v>
      </c>
      <c r="H157" s="3">
        <f t="shared" si="8"/>
        <v>16.434741455773334</v>
      </c>
      <c r="I157">
        <f t="shared" si="10"/>
        <v>0.58333333333333337</v>
      </c>
    </row>
    <row r="158" spans="1:9" x14ac:dyDescent="0.2">
      <c r="A158">
        <v>155</v>
      </c>
      <c r="B158">
        <v>11</v>
      </c>
      <c r="C158">
        <f t="shared" si="9"/>
        <v>5</v>
      </c>
      <c r="D158" s="3">
        <f>MAX(D157*(1-InData!$C$27*EXP(InData!$C$28*$C$4)),0)+InData!$C$25-InData!$C$30*D157</f>
        <v>16.437024500842426</v>
      </c>
      <c r="E158" s="10">
        <f>InData!$C$30*D157/InData!$C$25</f>
        <v>0.10142583298420114</v>
      </c>
      <c r="F158" s="10">
        <f>InData!$C$30*D157</f>
        <v>5.9165069240784005E-2</v>
      </c>
      <c r="G158" s="12">
        <f t="shared" si="11"/>
        <v>28.284542298169185</v>
      </c>
      <c r="H158" s="3">
        <f t="shared" si="8"/>
        <v>16.437024500842426</v>
      </c>
      <c r="I158">
        <f t="shared" si="10"/>
        <v>0.58333333333333337</v>
      </c>
    </row>
    <row r="159" spans="1:9" x14ac:dyDescent="0.2">
      <c r="A159">
        <v>156</v>
      </c>
      <c r="B159">
        <v>12</v>
      </c>
      <c r="C159">
        <f t="shared" si="9"/>
        <v>5</v>
      </c>
      <c r="D159" s="3">
        <f>MAX(D158*(1-InData!$C$27*EXP(InData!$C$28*$C$4)),0)+InData!$C$25-InData!$C$30*D158</f>
        <v>16.439226828852529</v>
      </c>
      <c r="E159" s="10">
        <f>InData!$C$30*D158/InData!$C$25</f>
        <v>0.1014399226337704</v>
      </c>
      <c r="F159" s="10">
        <f>InData!$C$30*D158</f>
        <v>5.9173288203032734E-2</v>
      </c>
      <c r="G159" s="12">
        <f t="shared" si="11"/>
        <v>28.284542298169185</v>
      </c>
      <c r="H159" s="3">
        <f t="shared" si="8"/>
        <v>16.439226828852529</v>
      </c>
      <c r="I159">
        <f t="shared" si="10"/>
        <v>0.58333333333333337</v>
      </c>
    </row>
    <row r="160" spans="1:9" x14ac:dyDescent="0.2">
      <c r="A160">
        <v>157</v>
      </c>
      <c r="B160">
        <v>1</v>
      </c>
      <c r="C160">
        <f t="shared" si="9"/>
        <v>5</v>
      </c>
      <c r="D160" s="3">
        <f>MAX(D159*(1-InData!$C$27*EXP(InData!$C$28*$C$4)),0)+InData!$C$25-InData!$C$30*D159</f>
        <v>16.441351293555289</v>
      </c>
      <c r="E160" s="10">
        <f>InData!$C$30*D159/InData!$C$25</f>
        <v>0.10145351414377561</v>
      </c>
      <c r="F160" s="10">
        <f>InData!$C$30*D159</f>
        <v>5.9181216583869108E-2</v>
      </c>
      <c r="G160" s="12">
        <f t="shared" si="11"/>
        <v>28.284542298169185</v>
      </c>
      <c r="H160" s="3">
        <f t="shared" si="8"/>
        <v>16.441351293555289</v>
      </c>
      <c r="I160">
        <f t="shared" si="10"/>
        <v>0.58333333333333337</v>
      </c>
    </row>
    <row r="161" spans="1:9" x14ac:dyDescent="0.2">
      <c r="A161">
        <v>158</v>
      </c>
      <c r="B161">
        <v>2</v>
      </c>
      <c r="C161">
        <f t="shared" si="9"/>
        <v>5</v>
      </c>
      <c r="D161" s="3">
        <f>MAX(D160*(1-InData!$C$27*EXP(InData!$C$28*$C$4)),0)+InData!$C$25-InData!$C$30*D160</f>
        <v>16.443400647807952</v>
      </c>
      <c r="E161" s="10">
        <f>InData!$C$30*D160/InData!$C$25</f>
        <v>0.10146662512594121</v>
      </c>
      <c r="F161" s="10">
        <f>InData!$C$30*D160</f>
        <v>5.918886465679904E-2</v>
      </c>
      <c r="G161" s="12">
        <f t="shared" si="11"/>
        <v>28.284542298169185</v>
      </c>
      <c r="H161" s="3">
        <f t="shared" si="8"/>
        <v>16.443400647807952</v>
      </c>
      <c r="I161">
        <f t="shared" si="10"/>
        <v>0.58333333333333337</v>
      </c>
    </row>
    <row r="162" spans="1:9" x14ac:dyDescent="0.2">
      <c r="A162">
        <v>159</v>
      </c>
      <c r="B162">
        <v>3</v>
      </c>
      <c r="C162">
        <f t="shared" si="9"/>
        <v>5</v>
      </c>
      <c r="D162" s="3">
        <f>MAX(D161*(1-InData!$C$27*EXP(InData!$C$28*$C$4)),0)+InData!$C$25-InData!$C$30*D161</f>
        <v>16.445377547140502</v>
      </c>
      <c r="E162" s="10">
        <f>InData!$C$30*D161/InData!$C$25</f>
        <v>0.10147927256932907</v>
      </c>
      <c r="F162" s="10">
        <f>InData!$C$30*D161</f>
        <v>5.9196242332108621E-2</v>
      </c>
      <c r="G162" s="12">
        <f t="shared" si="11"/>
        <v>28.284542298169185</v>
      </c>
      <c r="H162" s="3">
        <f t="shared" si="8"/>
        <v>16.445377547140502</v>
      </c>
      <c r="I162">
        <f t="shared" si="10"/>
        <v>0.58333333333333337</v>
      </c>
    </row>
    <row r="163" spans="1:9" x14ac:dyDescent="0.2">
      <c r="A163">
        <v>160</v>
      </c>
      <c r="B163">
        <v>4</v>
      </c>
      <c r="C163">
        <f t="shared" si="9"/>
        <v>5</v>
      </c>
      <c r="D163" s="3">
        <f>MAX(D162*(1-InData!$C$27*EXP(InData!$C$28*$C$4)),0)+InData!$C$25-InData!$C$30*D162</f>
        <v>16.447284553196656</v>
      </c>
      <c r="E163" s="10">
        <f>InData!$C$30*D162/InData!$C$25</f>
        <v>0.10149147286235281</v>
      </c>
      <c r="F163" s="10">
        <f>InData!$C$30*D162</f>
        <v>5.9203359169705809E-2</v>
      </c>
      <c r="G163" s="12">
        <f t="shared" si="11"/>
        <v>28.284542298169185</v>
      </c>
      <c r="H163" s="3">
        <f t="shared" si="8"/>
        <v>16.447284553196656</v>
      </c>
      <c r="I163">
        <f t="shared" si="10"/>
        <v>0.58333333333333337</v>
      </c>
    </row>
    <row r="164" spans="1:9" x14ac:dyDescent="0.2">
      <c r="A164">
        <v>161</v>
      </c>
      <c r="B164">
        <v>5</v>
      </c>
      <c r="C164">
        <f t="shared" si="9"/>
        <v>5</v>
      </c>
      <c r="D164" s="3">
        <f>MAX(D163*(1-InData!$C$27*EXP(InData!$C$28*$C$4)),0)+InData!$C$25-InData!$C$30*D163</f>
        <v>16.449124137053222</v>
      </c>
      <c r="E164" s="10">
        <f>InData!$C$30*D163/InData!$C$25</f>
        <v>0.10150324181401364</v>
      </c>
      <c r="F164" s="10">
        <f>InData!$C$30*D163</f>
        <v>5.9210224391507964E-2</v>
      </c>
      <c r="G164" s="12">
        <f t="shared" si="11"/>
        <v>28.284542298169185</v>
      </c>
      <c r="H164" s="3">
        <f t="shared" si="8"/>
        <v>16.449124137053222</v>
      </c>
      <c r="I164">
        <f t="shared" si="10"/>
        <v>0.58333333333333337</v>
      </c>
    </row>
    <row r="165" spans="1:9" x14ac:dyDescent="0.2">
      <c r="A165">
        <v>162</v>
      </c>
      <c r="B165">
        <v>6</v>
      </c>
      <c r="C165">
        <f t="shared" si="9"/>
        <v>5</v>
      </c>
      <c r="D165" s="3">
        <f>MAX(D164*(1-InData!$C$27*EXP(InData!$C$28*$C$4)),0)+InData!$C$25-InData!$C$30*D164</f>
        <v>16.450898682422078</v>
      </c>
      <c r="E165" s="10">
        <f>InData!$C$30*D164/InData!$C$25</f>
        <v>0.10151459467438559</v>
      </c>
      <c r="F165" s="10">
        <f>InData!$C$30*D164</f>
        <v>5.9216846893391593E-2</v>
      </c>
      <c r="G165" s="12">
        <f t="shared" si="11"/>
        <v>28.284542298169185</v>
      </c>
      <c r="H165" s="3">
        <f t="shared" si="8"/>
        <v>16.450898682422078</v>
      </c>
      <c r="I165">
        <f t="shared" si="10"/>
        <v>0.58333333333333337</v>
      </c>
    </row>
    <row r="166" spans="1:9" x14ac:dyDescent="0.2">
      <c r="A166">
        <v>163</v>
      </c>
      <c r="B166">
        <v>7</v>
      </c>
      <c r="C166">
        <f t="shared" si="9"/>
        <v>5</v>
      </c>
      <c r="D166" s="3">
        <f>MAX(D165*(1-InData!$C$27*EXP(InData!$C$28*$C$4)),0)+InData!$C$25-InData!$C$30*D165</f>
        <v>16.452610488738976</v>
      </c>
      <c r="E166" s="10">
        <f>InData!$C$30*D165/InData!$C$25</f>
        <v>0.10152554615437624</v>
      </c>
      <c r="F166" s="10">
        <f>InData!$C$30*D165</f>
        <v>5.9223235256719478E-2</v>
      </c>
      <c r="G166" s="12">
        <f t="shared" si="11"/>
        <v>28.284542298169185</v>
      </c>
      <c r="H166" s="3">
        <f t="shared" si="8"/>
        <v>16.452610488738976</v>
      </c>
      <c r="I166">
        <f t="shared" si="10"/>
        <v>0.58333333333333337</v>
      </c>
    </row>
    <row r="167" spans="1:9" x14ac:dyDescent="0.2">
      <c r="A167">
        <v>164</v>
      </c>
      <c r="B167">
        <v>8</v>
      </c>
      <c r="C167">
        <f t="shared" si="9"/>
        <v>5</v>
      </c>
      <c r="D167" s="3">
        <f>MAX(D166*(1-InData!$C$27*EXP(InData!$C$28*$C$4)),0)+InData!$C$25-InData!$C$30*D166</f>
        <v>16.454261774143117</v>
      </c>
      <c r="E167" s="10">
        <f>InData!$C$30*D166/InData!$C$25</f>
        <v>0.10153611044478909</v>
      </c>
      <c r="F167" s="10">
        <f>InData!$C$30*D166</f>
        <v>5.922939775946031E-2</v>
      </c>
      <c r="G167" s="12">
        <f t="shared" si="11"/>
        <v>28.284542298169185</v>
      </c>
      <c r="H167" s="3">
        <f t="shared" si="8"/>
        <v>16.454261774143117</v>
      </c>
      <c r="I167">
        <f t="shared" si="10"/>
        <v>0.58333333333333337</v>
      </c>
    </row>
    <row r="168" spans="1:9" x14ac:dyDescent="0.2">
      <c r="A168">
        <v>165</v>
      </c>
      <c r="B168">
        <v>9</v>
      </c>
      <c r="C168">
        <f t="shared" si="9"/>
        <v>5</v>
      </c>
      <c r="D168" s="3">
        <f>MAX(D167*(1-InData!$C$27*EXP(InData!$C$28*$C$4)),0)+InData!$C$25-InData!$C$30*D167</f>
        <v>16.455854678351379</v>
      </c>
      <c r="E168" s="10">
        <f>InData!$C$30*D167/InData!$C$25</f>
        <v>0.1015463012347118</v>
      </c>
      <c r="F168" s="10">
        <f>InData!$C$30*D167</f>
        <v>5.9235342386915218E-2</v>
      </c>
      <c r="G168" s="12">
        <f t="shared" si="11"/>
        <v>28.284542298169185</v>
      </c>
      <c r="H168" s="3">
        <f t="shared" si="8"/>
        <v>16.455854678351379</v>
      </c>
      <c r="I168">
        <f t="shared" si="10"/>
        <v>0.58333333333333337</v>
      </c>
    </row>
    <row r="169" spans="1:9" x14ac:dyDescent="0.2">
      <c r="A169">
        <v>166</v>
      </c>
      <c r="B169">
        <v>10</v>
      </c>
      <c r="C169">
        <f t="shared" si="9"/>
        <v>5</v>
      </c>
      <c r="D169" s="3">
        <f>MAX(D168*(1-InData!$C$27*EXP(InData!$C$28*$C$4)),0)+InData!$C$25-InData!$C$30*D168</f>
        <v>16.457391265430964</v>
      </c>
      <c r="E169" s="10">
        <f>InData!$C$30*D168/InData!$C$25</f>
        <v>0.10155613172925422</v>
      </c>
      <c r="F169" s="10">
        <f>InData!$C$30*D168</f>
        <v>5.9241076842064963E-2</v>
      </c>
      <c r="G169" s="12">
        <f t="shared" si="11"/>
        <v>28.284542298169185</v>
      </c>
      <c r="H169" s="3">
        <f t="shared" si="8"/>
        <v>16.457391265430964</v>
      </c>
      <c r="I169">
        <f t="shared" si="10"/>
        <v>0.58333333333333337</v>
      </c>
    </row>
    <row r="170" spans="1:9" x14ac:dyDescent="0.2">
      <c r="A170">
        <v>167</v>
      </c>
      <c r="B170">
        <v>11</v>
      </c>
      <c r="C170">
        <f t="shared" si="9"/>
        <v>5</v>
      </c>
      <c r="D170" s="3">
        <f>MAX(D169*(1-InData!$C$27*EXP(InData!$C$28*$C$4)),0)+InData!$C$25-InData!$C$30*D169</f>
        <v>16.458873526473965</v>
      </c>
      <c r="E170" s="10">
        <f>InData!$C$30*D169/InData!$C$25</f>
        <v>0.10156561466665964</v>
      </c>
      <c r="F170" s="10">
        <f>InData!$C$30*D169</f>
        <v>5.9246608555551465E-2</v>
      </c>
      <c r="G170" s="12">
        <f t="shared" si="11"/>
        <v>28.284542298169185</v>
      </c>
      <c r="H170" s="3">
        <f t="shared" si="8"/>
        <v>16.458873526473965</v>
      </c>
      <c r="I170">
        <f t="shared" si="10"/>
        <v>0.58333333333333337</v>
      </c>
    </row>
    <row r="171" spans="1:9" x14ac:dyDescent="0.2">
      <c r="A171">
        <v>168</v>
      </c>
      <c r="B171">
        <v>12</v>
      </c>
      <c r="C171">
        <f t="shared" si="9"/>
        <v>5</v>
      </c>
      <c r="D171" s="3">
        <f>MAX(D170*(1-InData!$C$27*EXP(InData!$C$28*$C$4)),0)+InData!$C$25-InData!$C$30*D170</f>
        <v>16.460303382177425</v>
      </c>
      <c r="E171" s="10">
        <f>InData!$C$30*D170/InData!$C$25</f>
        <v>0.10157476233481075</v>
      </c>
      <c r="F171" s="10">
        <f>InData!$C$30*D170</f>
        <v>5.9251944695306272E-2</v>
      </c>
      <c r="G171" s="12">
        <f t="shared" si="11"/>
        <v>28.284542298169185</v>
      </c>
      <c r="H171" s="3">
        <f t="shared" si="8"/>
        <v>16.460303382177425</v>
      </c>
      <c r="I171">
        <f t="shared" si="10"/>
        <v>0.58333333333333337</v>
      </c>
    </row>
    <row r="172" spans="1:9" x14ac:dyDescent="0.2">
      <c r="A172">
        <v>169</v>
      </c>
      <c r="B172">
        <v>1</v>
      </c>
      <c r="C172">
        <f t="shared" si="9"/>
        <v>5</v>
      </c>
      <c r="D172" s="3">
        <f>MAX(D171*(1-InData!$C$27*EXP(InData!$C$28*$C$4)),0)+InData!$C$25-InData!$C$30*D171</f>
        <v>16.461682685332132</v>
      </c>
      <c r="E172" s="10">
        <f>InData!$C$30*D171/InData!$C$25</f>
        <v>0.10158358658715211</v>
      </c>
      <c r="F172" s="10">
        <f>InData!$C$30*D171</f>
        <v>5.925709217583873E-2</v>
      </c>
      <c r="G172" s="12">
        <f t="shared" si="11"/>
        <v>28.284542298169185</v>
      </c>
      <c r="H172" s="3">
        <f t="shared" si="8"/>
        <v>16.461682685332132</v>
      </c>
      <c r="I172">
        <f t="shared" si="10"/>
        <v>0.58333333333333337</v>
      </c>
    </row>
    <row r="173" spans="1:9" x14ac:dyDescent="0.2">
      <c r="A173">
        <v>170</v>
      </c>
      <c r="B173">
        <v>2</v>
      </c>
      <c r="C173">
        <f t="shared" si="9"/>
        <v>5</v>
      </c>
      <c r="D173" s="3">
        <f>MAX(D172*(1-InData!$C$27*EXP(InData!$C$28*$C$4)),0)+InData!$C$25-InData!$C$30*D172</f>
        <v>16.463013223223459</v>
      </c>
      <c r="E173" s="10">
        <f>InData!$C$30*D172/InData!$C$25</f>
        <v>0.10159209885804972</v>
      </c>
      <c r="F173" s="10">
        <f>InData!$C$30*D172</f>
        <v>5.9262057667195674E-2</v>
      </c>
      <c r="G173" s="12">
        <f t="shared" si="11"/>
        <v>28.284542298169185</v>
      </c>
      <c r="H173" s="3">
        <f t="shared" si="8"/>
        <v>16.463013223223459</v>
      </c>
      <c r="I173">
        <f t="shared" si="10"/>
        <v>0.58333333333333337</v>
      </c>
    </row>
    <row r="174" spans="1:9" x14ac:dyDescent="0.2">
      <c r="A174">
        <v>171</v>
      </c>
      <c r="B174">
        <v>3</v>
      </c>
      <c r="C174">
        <f t="shared" si="9"/>
        <v>5</v>
      </c>
      <c r="D174" s="3">
        <f>MAX(D173*(1-InData!$C$27*EXP(InData!$C$28*$C$4)),0)+InData!$C$25-InData!$C$30*D173</f>
        <v>16.464296719947306</v>
      </c>
      <c r="E174" s="10">
        <f>InData!$C$30*D173/InData!$C$25</f>
        <v>0.10160031017760764</v>
      </c>
      <c r="F174" s="10">
        <f>InData!$C$30*D173</f>
        <v>5.9266847603604456E-2</v>
      </c>
      <c r="G174" s="12">
        <f t="shared" si="11"/>
        <v>28.284542298169185</v>
      </c>
      <c r="H174" s="3">
        <f t="shared" si="8"/>
        <v>16.464296719947306</v>
      </c>
      <c r="I174">
        <f t="shared" si="10"/>
        <v>0.58333333333333337</v>
      </c>
    </row>
    <row r="175" spans="1:9" x14ac:dyDescent="0.2">
      <c r="A175">
        <v>172</v>
      </c>
      <c r="B175">
        <v>4</v>
      </c>
      <c r="C175">
        <f t="shared" si="9"/>
        <v>5</v>
      </c>
      <c r="D175" s="3">
        <f>MAX(D174*(1-InData!$C$27*EXP(InData!$C$28*$C$4)),0)+InData!$C$25-InData!$C$30*D174</f>
        <v>16.465534838644164</v>
      </c>
      <c r="E175" s="10">
        <f>InData!$C$30*D174/InData!$C$25</f>
        <v>0.1016082311859605</v>
      </c>
      <c r="F175" s="10">
        <f>InData!$C$30*D174</f>
        <v>5.9271468191810298E-2</v>
      </c>
      <c r="G175" s="12">
        <f t="shared" si="11"/>
        <v>28.284542298169185</v>
      </c>
      <c r="H175" s="3">
        <f t="shared" si="8"/>
        <v>16.465534838644164</v>
      </c>
      <c r="I175">
        <f t="shared" si="10"/>
        <v>0.58333333333333337</v>
      </c>
    </row>
    <row r="176" spans="1:9" x14ac:dyDescent="0.2">
      <c r="A176">
        <v>173</v>
      </c>
      <c r="B176">
        <v>5</v>
      </c>
      <c r="C176">
        <f t="shared" si="9"/>
        <v>5</v>
      </c>
      <c r="D176" s="3">
        <f>MAX(D175*(1-InData!$C$27*EXP(InData!$C$28*$C$4)),0)+InData!$C$25-InData!$C$30*D175</f>
        <v>16.466729183654184</v>
      </c>
      <c r="E176" s="10">
        <f>InData!$C$30*D175/InData!$C$25</f>
        <v>0.10161587214706112</v>
      </c>
      <c r="F176" s="10">
        <f>InData!$C$30*D175</f>
        <v>5.927592541911899E-2</v>
      </c>
      <c r="G176" s="12">
        <f t="shared" si="11"/>
        <v>28.284542298169185</v>
      </c>
      <c r="H176" s="3">
        <f t="shared" si="8"/>
        <v>16.466729183654184</v>
      </c>
      <c r="I176">
        <f t="shared" si="10"/>
        <v>0.58333333333333337</v>
      </c>
    </row>
    <row r="177" spans="1:9" x14ac:dyDescent="0.2">
      <c r="A177">
        <v>174</v>
      </c>
      <c r="B177">
        <v>6</v>
      </c>
      <c r="C177">
        <f t="shared" si="9"/>
        <v>5</v>
      </c>
      <c r="D177" s="3">
        <f>MAX(D176*(1-InData!$C$27*EXP(InData!$C$28*$C$4)),0)+InData!$C$25-InData!$C$30*D176</f>
        <v>16.467881302596076</v>
      </c>
      <c r="E177" s="10">
        <f>InData!$C$30*D176/InData!$C$25</f>
        <v>0.1016232429619801</v>
      </c>
      <c r="F177" s="10">
        <f>InData!$C$30*D176</f>
        <v>5.9280225061155059E-2</v>
      </c>
      <c r="G177" s="12">
        <f t="shared" si="11"/>
        <v>28.284542298169185</v>
      </c>
      <c r="H177" s="3">
        <f t="shared" si="8"/>
        <v>16.467881302596076</v>
      </c>
      <c r="I177">
        <f t="shared" si="10"/>
        <v>0.58333333333333337</v>
      </c>
    </row>
    <row r="178" spans="1:9" x14ac:dyDescent="0.2">
      <c r="A178">
        <v>175</v>
      </c>
      <c r="B178">
        <v>7</v>
      </c>
      <c r="C178">
        <f t="shared" si="9"/>
        <v>5</v>
      </c>
      <c r="D178" s="3">
        <f>MAX(D177*(1-InData!$C$27*EXP(InData!$C$28*$C$4)),0)+InData!$C$25-InData!$C$30*D177</f>
        <v>16.468992688372495</v>
      </c>
      <c r="E178" s="10">
        <f>InData!$C$30*D177/InData!$C$25</f>
        <v>0.10163035318173577</v>
      </c>
      <c r="F178" s="10">
        <f>InData!$C$30*D177</f>
        <v>5.9284372689345874E-2</v>
      </c>
      <c r="G178" s="12">
        <f t="shared" si="11"/>
        <v>28.284542298169185</v>
      </c>
      <c r="H178" s="3">
        <f t="shared" si="8"/>
        <v>16.468992688372495</v>
      </c>
      <c r="I178">
        <f t="shared" si="10"/>
        <v>0.58333333333333337</v>
      </c>
    </row>
    <row r="179" spans="1:9" x14ac:dyDescent="0.2">
      <c r="A179">
        <v>176</v>
      </c>
      <c r="B179">
        <v>8</v>
      </c>
      <c r="C179">
        <f t="shared" si="9"/>
        <v>5</v>
      </c>
      <c r="D179" s="3">
        <f>MAX(D178*(1-InData!$C$27*EXP(InData!$C$28*$C$4)),0)+InData!$C$25-InData!$C$30*D178</f>
        <v>16.470064781104512</v>
      </c>
      <c r="E179" s="10">
        <f>InData!$C$30*D178/InData!$C$25</f>
        <v>0.10163721201967024</v>
      </c>
      <c r="F179" s="10">
        <f>InData!$C$30*D178</f>
        <v>5.9288373678140979E-2</v>
      </c>
      <c r="G179" s="12">
        <f t="shared" si="11"/>
        <v>28.284542298169185</v>
      </c>
      <c r="H179" s="3">
        <f t="shared" si="8"/>
        <v>16.470064781104512</v>
      </c>
      <c r="I179">
        <f t="shared" si="10"/>
        <v>0.58333333333333337</v>
      </c>
    </row>
    <row r="180" spans="1:9" x14ac:dyDescent="0.2">
      <c r="A180">
        <v>177</v>
      </c>
      <c r="B180">
        <v>9</v>
      </c>
      <c r="C180">
        <f t="shared" si="9"/>
        <v>5</v>
      </c>
      <c r="D180" s="3">
        <f>MAX(D179*(1-InData!$C$27*EXP(InData!$C$28*$C$4)),0)+InData!$C$25-InData!$C$30*D179</f>
        <v>16.471098969997715</v>
      </c>
      <c r="E180" s="10">
        <f>InData!$C$30*D179/InData!$C$25</f>
        <v>0.10164382836338784</v>
      </c>
      <c r="F180" s="10">
        <f>InData!$C$30*D179</f>
        <v>5.9292233211976242E-2</v>
      </c>
      <c r="G180" s="12">
        <f t="shared" si="11"/>
        <v>28.284542298169185</v>
      </c>
      <c r="H180" s="3">
        <f t="shared" si="8"/>
        <v>16.471098969997715</v>
      </c>
      <c r="I180">
        <f t="shared" si="10"/>
        <v>0.58333333333333337</v>
      </c>
    </row>
    <row r="181" spans="1:9" x14ac:dyDescent="0.2">
      <c r="A181">
        <v>178</v>
      </c>
      <c r="B181">
        <v>10</v>
      </c>
      <c r="C181">
        <f t="shared" si="9"/>
        <v>5</v>
      </c>
      <c r="D181" s="3">
        <f>MAX(D180*(1-InData!$C$27*EXP(InData!$C$28*$C$4)),0)+InData!$C$25-InData!$C$30*D180</f>
        <v>16.472096595142347</v>
      </c>
      <c r="E181" s="10">
        <f>InData!$C$30*D180/InData!$C$25</f>
        <v>0.10165021078627161</v>
      </c>
      <c r="F181" s="10">
        <f>InData!$C$30*D180</f>
        <v>5.9295956291991775E-2</v>
      </c>
      <c r="G181" s="12">
        <f t="shared" si="11"/>
        <v>28.284542298169185</v>
      </c>
      <c r="H181" s="3">
        <f t="shared" si="8"/>
        <v>16.472096595142347</v>
      </c>
      <c r="I181">
        <f t="shared" si="10"/>
        <v>0.58333333333333337</v>
      </c>
    </row>
    <row r="182" spans="1:9" x14ac:dyDescent="0.2">
      <c r="A182">
        <v>179</v>
      </c>
      <c r="B182">
        <v>11</v>
      </c>
      <c r="C182">
        <f t="shared" si="9"/>
        <v>5</v>
      </c>
      <c r="D182" s="3">
        <f>MAX(D181*(1-InData!$C$27*EXP(InData!$C$28*$C$4)),0)+InData!$C$25-InData!$C$30*D181</f>
        <v>16.47305894924974</v>
      </c>
      <c r="E182" s="10">
        <f>InData!$C$30*D181/InData!$C$25</f>
        <v>0.10165636755859277</v>
      </c>
      <c r="F182" s="10">
        <f>InData!$C$30*D181</f>
        <v>5.9299547742512448E-2</v>
      </c>
      <c r="G182" s="12">
        <f t="shared" si="11"/>
        <v>28.284542298169185</v>
      </c>
      <c r="H182" s="3">
        <f t="shared" si="8"/>
        <v>16.47305894924974</v>
      </c>
      <c r="I182">
        <f t="shared" si="10"/>
        <v>0.58333333333333337</v>
      </c>
    </row>
    <row r="183" spans="1:9" x14ac:dyDescent="0.2">
      <c r="A183">
        <v>180</v>
      </c>
      <c r="B183">
        <v>12</v>
      </c>
      <c r="C183">
        <f t="shared" si="9"/>
        <v>5</v>
      </c>
      <c r="D183" s="3">
        <f>MAX(D182*(1-InData!$C$27*EXP(InData!$C$28*$C$4)),0)+InData!$C$25-InData!$C$30*D182</f>
        <v>16.473987279327424</v>
      </c>
      <c r="E183" s="10">
        <f>InData!$C$30*D182/InData!$C$25</f>
        <v>0.10166230665822695</v>
      </c>
      <c r="F183" s="10">
        <f>InData!$C$30*D182</f>
        <v>5.9303012217299063E-2</v>
      </c>
      <c r="G183" s="12">
        <f t="shared" si="11"/>
        <v>28.284542298169185</v>
      </c>
      <c r="H183" s="3">
        <f t="shared" si="8"/>
        <v>16.473987279327424</v>
      </c>
      <c r="I183">
        <f t="shared" si="10"/>
        <v>0.58333333333333337</v>
      </c>
    </row>
    <row r="184" spans="1:9" x14ac:dyDescent="0.2">
      <c r="A184">
        <v>181</v>
      </c>
      <c r="B184">
        <v>1</v>
      </c>
      <c r="C184">
        <f t="shared" si="9"/>
        <v>5</v>
      </c>
      <c r="D184" s="3">
        <f>MAX(D183*(1-InData!$C$27*EXP(InData!$C$28*$C$4)),0)+InData!$C$25-InData!$C$30*D183</f>
        <v>16.474882788294984</v>
      </c>
      <c r="E184" s="10">
        <f>InData!$C$30*D183/InData!$C$25</f>
        <v>0.10166803578099209</v>
      </c>
      <c r="F184" s="10">
        <f>InData!$C$30*D183</f>
        <v>5.9306354205578726E-2</v>
      </c>
      <c r="G184" s="12">
        <f t="shared" si="11"/>
        <v>28.284542298169185</v>
      </c>
      <c r="H184" s="3">
        <f t="shared" si="8"/>
        <v>16.474882788294984</v>
      </c>
      <c r="I184">
        <f t="shared" si="10"/>
        <v>0.58333333333333337</v>
      </c>
    </row>
    <row r="185" spans="1:9" x14ac:dyDescent="0.2">
      <c r="A185">
        <v>182</v>
      </c>
      <c r="B185">
        <v>2</v>
      </c>
      <c r="C185">
        <f t="shared" si="9"/>
        <v>5</v>
      </c>
      <c r="D185" s="3">
        <f>MAX(D184*(1-InData!$C$27*EXP(InData!$C$28*$C$4)),0)+InData!$C$25-InData!$C$30*D184</f>
        <v>16.47574663654277</v>
      </c>
      <c r="E185" s="10">
        <f>InData!$C$30*D184/InData!$C$25</f>
        <v>0.10167356235062046</v>
      </c>
      <c r="F185" s="10">
        <f>InData!$C$30*D184</f>
        <v>5.9309578037861937E-2</v>
      </c>
      <c r="G185" s="12">
        <f t="shared" si="11"/>
        <v>28.284542298169185</v>
      </c>
      <c r="H185" s="3">
        <f t="shared" si="8"/>
        <v>16.47574663654277</v>
      </c>
      <c r="I185">
        <f t="shared" si="10"/>
        <v>0.58333333333333337</v>
      </c>
    </row>
    <row r="186" spans="1:9" x14ac:dyDescent="0.2">
      <c r="A186">
        <v>183</v>
      </c>
      <c r="B186">
        <v>3</v>
      </c>
      <c r="C186">
        <f t="shared" si="9"/>
        <v>5</v>
      </c>
      <c r="D186" s="3">
        <f>MAX(D185*(1-InData!$C$27*EXP(InData!$C$28*$C$4)),0)+InData!$C$25-InData!$C$30*D185</f>
        <v>16.476579943435539</v>
      </c>
      <c r="E186" s="10">
        <f>InData!$C$30*D185/InData!$C$25</f>
        <v>0.10167889352837824</v>
      </c>
      <c r="F186" s="10">
        <f>InData!$C$30*D185</f>
        <v>5.9312687891553972E-2</v>
      </c>
      <c r="G186" s="12">
        <f t="shared" si="11"/>
        <v>28.284542298169185</v>
      </c>
      <c r="H186" s="3">
        <f t="shared" si="8"/>
        <v>16.476579943435539</v>
      </c>
      <c r="I186">
        <f t="shared" si="10"/>
        <v>0.58333333333333337</v>
      </c>
    </row>
    <row r="187" spans="1:9" x14ac:dyDescent="0.2">
      <c r="A187">
        <v>184</v>
      </c>
      <c r="B187">
        <v>4</v>
      </c>
      <c r="C187">
        <f t="shared" si="9"/>
        <v>5</v>
      </c>
      <c r="D187" s="3">
        <f>MAX(D186*(1-InData!$C$27*EXP(InData!$C$28*$C$4)),0)+InData!$C$25-InData!$C$30*D186</f>
        <v>16.477383788762907</v>
      </c>
      <c r="E187" s="10">
        <f>InData!$C$30*D186/InData!$C$25</f>
        <v>0.10168403622234502</v>
      </c>
      <c r="F187" s="10">
        <f>InData!$C$30*D186</f>
        <v>5.9315687796367936E-2</v>
      </c>
      <c r="G187" s="12">
        <f t="shared" si="11"/>
        <v>28.284542298169185</v>
      </c>
      <c r="H187" s="3">
        <f t="shared" si="8"/>
        <v>16.477383788762907</v>
      </c>
      <c r="I187">
        <f t="shared" si="10"/>
        <v>0.58333333333333337</v>
      </c>
    </row>
    <row r="188" spans="1:9" x14ac:dyDescent="0.2">
      <c r="A188">
        <v>185</v>
      </c>
      <c r="B188">
        <v>5</v>
      </c>
      <c r="C188">
        <f t="shared" si="9"/>
        <v>5</v>
      </c>
      <c r="D188" s="3">
        <f>MAX(D187*(1-InData!$C$27*EXP(InData!$C$28*$C$4)),0)+InData!$C$25-InData!$C$30*D187</f>
        <v>16.478159214138529</v>
      </c>
      <c r="E188" s="10">
        <f>InData!$C$30*D187/InData!$C$25</f>
        <v>0.10168899709636536</v>
      </c>
      <c r="F188" s="10">
        <f>InData!$C$30*D187</f>
        <v>5.9318581639546467E-2</v>
      </c>
      <c r="G188" s="12">
        <f t="shared" si="11"/>
        <v>28.284542298169185</v>
      </c>
      <c r="H188" s="3">
        <f t="shared" si="8"/>
        <v>16.478159214138529</v>
      </c>
      <c r="I188">
        <f t="shared" si="10"/>
        <v>0.58333333333333337</v>
      </c>
    </row>
    <row r="189" spans="1:9" x14ac:dyDescent="0.2">
      <c r="A189">
        <v>186</v>
      </c>
      <c r="B189">
        <v>6</v>
      </c>
      <c r="C189">
        <f t="shared" si="9"/>
        <v>5</v>
      </c>
      <c r="D189" s="3">
        <f>MAX(D188*(1-InData!$C$27*EXP(InData!$C$28*$C$4)),0)+InData!$C$25-InData!$C$30*D188</f>
        <v>16.4789072243498</v>
      </c>
      <c r="E189" s="10">
        <f>InData!$C$30*D188/InData!$C$25</f>
        <v>0.10169378257868349</v>
      </c>
      <c r="F189" s="10">
        <f>InData!$C$30*D188</f>
        <v>5.9321373170898702E-2</v>
      </c>
      <c r="G189" s="12">
        <f t="shared" si="11"/>
        <v>28.284542298169185</v>
      </c>
      <c r="H189" s="3">
        <f t="shared" si="8"/>
        <v>16.4789072243498</v>
      </c>
      <c r="I189">
        <f t="shared" si="10"/>
        <v>0.58333333333333337</v>
      </c>
    </row>
    <row r="190" spans="1:9" x14ac:dyDescent="0.2">
      <c r="A190">
        <v>187</v>
      </c>
      <c r="B190">
        <v>7</v>
      </c>
      <c r="C190">
        <f t="shared" si="9"/>
        <v>5</v>
      </c>
      <c r="D190" s="3">
        <f>MAX(D189*(1-InData!$C$27*EXP(InData!$C$28*$C$4)),0)+InData!$C$25-InData!$C$30*D189</f>
        <v>16.479628788659866</v>
      </c>
      <c r="E190" s="10">
        <f>InData!$C$30*D189/InData!$C$25</f>
        <v>0.10169839887027304</v>
      </c>
      <c r="F190" s="10">
        <f>InData!$C$30*D189</f>
        <v>5.9324066007659278E-2</v>
      </c>
      <c r="G190" s="12">
        <f t="shared" si="11"/>
        <v>28.284542298169185</v>
      </c>
      <c r="H190" s="3">
        <f t="shared" si="8"/>
        <v>16.479628788659866</v>
      </c>
      <c r="I190">
        <f t="shared" si="10"/>
        <v>0.58333333333333337</v>
      </c>
    </row>
    <row r="191" spans="1:9" x14ac:dyDescent="0.2">
      <c r="A191">
        <v>188</v>
      </c>
      <c r="B191">
        <v>8</v>
      </c>
      <c r="C191">
        <f t="shared" si="9"/>
        <v>5</v>
      </c>
      <c r="D191" s="3">
        <f>MAX(D190*(1-InData!$C$27*EXP(InData!$C$28*$C$4)),0)+InData!$C$25-InData!$C$30*D190</f>
        <v>16.48032484206357</v>
      </c>
      <c r="E191" s="10">
        <f>InData!$C$30*D190/InData!$C$25</f>
        <v>0.10170285195287232</v>
      </c>
      <c r="F191" s="10">
        <f>InData!$C$30*D190</f>
        <v>5.932666363917552E-2</v>
      </c>
      <c r="G191" s="12">
        <f t="shared" si="11"/>
        <v>28.284542298169185</v>
      </c>
      <c r="H191" s="3">
        <f t="shared" si="8"/>
        <v>16.48032484206357</v>
      </c>
      <c r="I191">
        <f t="shared" si="10"/>
        <v>0.58333333333333337</v>
      </c>
    </row>
    <row r="192" spans="1:9" x14ac:dyDescent="0.2">
      <c r="A192">
        <v>189</v>
      </c>
      <c r="B192">
        <v>9</v>
      </c>
      <c r="C192">
        <f t="shared" si="9"/>
        <v>5</v>
      </c>
      <c r="D192" s="3">
        <f>MAX(D191*(1-InData!$C$27*EXP(InData!$C$28*$C$4)),0)+InData!$C$25-InData!$C$30*D191</f>
        <v>16.48099628649901</v>
      </c>
      <c r="E192" s="10">
        <f>InData!$C$30*D191/InData!$C$25</f>
        <v>0.10170714759673517</v>
      </c>
      <c r="F192" s="10">
        <f>InData!$C$30*D191</f>
        <v>5.9329169431428852E-2</v>
      </c>
      <c r="G192" s="12">
        <f t="shared" si="11"/>
        <v>28.284542298169185</v>
      </c>
      <c r="H192" s="3">
        <f t="shared" si="8"/>
        <v>16.48099628649901</v>
      </c>
      <c r="I192">
        <f t="shared" si="10"/>
        <v>0.58333333333333337</v>
      </c>
    </row>
    <row r="193" spans="1:9" x14ac:dyDescent="0.2">
      <c r="A193">
        <v>190</v>
      </c>
      <c r="B193">
        <v>10</v>
      </c>
      <c r="C193">
        <f t="shared" si="9"/>
        <v>5</v>
      </c>
      <c r="D193" s="3">
        <f>MAX(D192*(1-InData!$C$27*EXP(InData!$C$28*$C$4)),0)+InData!$C$25-InData!$C$30*D192</f>
        <v>16.48164399201627</v>
      </c>
      <c r="E193" s="10">
        <f>InData!$C$30*D192/InData!$C$25</f>
        <v>0.10171129136810816</v>
      </c>
      <c r="F193" s="10">
        <f>InData!$C$30*D192</f>
        <v>5.9331586631396434E-2</v>
      </c>
      <c r="G193" s="12">
        <f t="shared" si="11"/>
        <v>28.284542298169185</v>
      </c>
      <c r="H193" s="3">
        <f t="shared" si="8"/>
        <v>16.48164399201627</v>
      </c>
      <c r="I193">
        <f t="shared" si="10"/>
        <v>0.58333333333333337</v>
      </c>
    </row>
    <row r="194" spans="1:9" x14ac:dyDescent="0.2">
      <c r="A194">
        <v>191</v>
      </c>
      <c r="B194">
        <v>11</v>
      </c>
      <c r="C194">
        <f t="shared" si="9"/>
        <v>5</v>
      </c>
      <c r="D194" s="3">
        <f>MAX(D193*(1-InData!$C$27*EXP(InData!$C$28*$C$4)),0)+InData!$C$25-InData!$C$30*D193</f>
        <v>16.482268797904805</v>
      </c>
      <c r="E194" s="10">
        <f>InData!$C$30*D193/InData!$C$25</f>
        <v>0.10171528863644326</v>
      </c>
      <c r="F194" s="10">
        <f>InData!$C$30*D193</f>
        <v>5.9333918371258572E-2</v>
      </c>
      <c r="G194" s="12">
        <f t="shared" si="11"/>
        <v>28.284542298169185</v>
      </c>
      <c r="H194" s="3">
        <f t="shared" si="8"/>
        <v>16.482268797904805</v>
      </c>
      <c r="I194">
        <f t="shared" si="10"/>
        <v>0.58333333333333337</v>
      </c>
    </row>
    <row r="195" spans="1:9" x14ac:dyDescent="0.2">
      <c r="A195">
        <v>192</v>
      </c>
      <c r="B195">
        <v>12</v>
      </c>
      <c r="C195">
        <f t="shared" si="9"/>
        <v>5</v>
      </c>
      <c r="D195" s="3">
        <f>MAX(D194*(1-InData!$C$27*EXP(InData!$C$28*$C$4)),0)+InData!$C$25-InData!$C$30*D194</f>
        <v>16.482871513780996</v>
      </c>
      <c r="E195" s="10">
        <f>InData!$C$30*D194/InData!$C$25</f>
        <v>0.10171914458135535</v>
      </c>
      <c r="F195" s="10">
        <f>InData!$C$30*D194</f>
        <v>5.9336167672457293E-2</v>
      </c>
      <c r="G195" s="12">
        <f t="shared" si="11"/>
        <v>28.284542298169185</v>
      </c>
      <c r="H195" s="3">
        <f t="shared" ref="H195:H258" si="12">D195</f>
        <v>16.482871513780996</v>
      </c>
      <c r="I195">
        <f t="shared" si="10"/>
        <v>0.58333333333333337</v>
      </c>
    </row>
    <row r="196" spans="1:9" x14ac:dyDescent="0.2">
      <c r="A196">
        <v>193</v>
      </c>
      <c r="B196">
        <v>1</v>
      </c>
      <c r="C196">
        <f t="shared" si="9"/>
        <v>5</v>
      </c>
      <c r="D196" s="3">
        <f>MAX(D195*(1-InData!$C$27*EXP(InData!$C$28*$C$4)),0)+InData!$C$25-InData!$C$30*D195</f>
        <v>16.483452920637234</v>
      </c>
      <c r="E196" s="10">
        <f>InData!$C$30*D195/InData!$C$25</f>
        <v>0.10172286419933413</v>
      </c>
      <c r="F196" s="10">
        <f>InData!$C$30*D195</f>
        <v>5.9338337449611582E-2</v>
      </c>
      <c r="G196" s="12">
        <f t="shared" si="11"/>
        <v>28.284542298169185</v>
      </c>
      <c r="H196" s="3">
        <f t="shared" si="12"/>
        <v>16.483452920637234</v>
      </c>
      <c r="I196">
        <f t="shared" si="10"/>
        <v>0.58333333333333337</v>
      </c>
    </row>
    <row r="197" spans="1:9" x14ac:dyDescent="0.2">
      <c r="A197">
        <v>194</v>
      </c>
      <c r="B197">
        <v>2</v>
      </c>
      <c r="C197">
        <f t="shared" ref="C197:C260" si="13">C196</f>
        <v>5</v>
      </c>
      <c r="D197" s="3">
        <f>MAX(D196*(1-InData!$C$27*EXP(InData!$C$28*$C$4)),0)+InData!$C$25-InData!$C$30*D196</f>
        <v>16.484013771853924</v>
      </c>
      <c r="E197" s="10">
        <f>InData!$C$30*D196/InData!$C$25</f>
        <v>0.10172645231021835</v>
      </c>
      <c r="F197" s="10">
        <f>InData!$C$30*D196</f>
        <v>5.9340430514294037E-2</v>
      </c>
      <c r="G197" s="12">
        <f t="shared" si="11"/>
        <v>28.284542298169185</v>
      </c>
      <c r="H197" s="3">
        <f t="shared" si="12"/>
        <v>16.484013771853924</v>
      </c>
      <c r="I197">
        <f t="shared" ref="I197:I260" si="14">I196</f>
        <v>0.58333333333333337</v>
      </c>
    </row>
    <row r="198" spans="1:9" x14ac:dyDescent="0.2">
      <c r="A198">
        <v>195</v>
      </c>
      <c r="B198">
        <v>3</v>
      </c>
      <c r="C198">
        <f t="shared" si="13"/>
        <v>5</v>
      </c>
      <c r="D198" s="3">
        <f>MAX(D197*(1-InData!$C$27*EXP(InData!$C$28*$C$4)),0)+InData!$C$25-InData!$C$30*D197</f>
        <v>16.484554794175708</v>
      </c>
      <c r="E198" s="10">
        <f>InData!$C$30*D197/InData!$C$25</f>
        <v>0.10172991356344134</v>
      </c>
      <c r="F198" s="10">
        <f>InData!$C$30*D197</f>
        <v>5.9342449578674121E-2</v>
      </c>
      <c r="G198" s="12">
        <f t="shared" ref="G198:G261" si="15">G197</f>
        <v>28.284542298169185</v>
      </c>
      <c r="H198" s="3">
        <f t="shared" si="12"/>
        <v>16.484554794175708</v>
      </c>
      <c r="I198">
        <f t="shared" si="14"/>
        <v>0.58333333333333337</v>
      </c>
    </row>
    <row r="199" spans="1:9" x14ac:dyDescent="0.2">
      <c r="A199">
        <v>196</v>
      </c>
      <c r="B199">
        <v>4</v>
      </c>
      <c r="C199">
        <f t="shared" si="13"/>
        <v>5</v>
      </c>
      <c r="D199" s="3">
        <f>MAX(D198*(1-InData!$C$27*EXP(InData!$C$28*$C$4)),0)+InData!$C$25-InData!$C$30*D198</f>
        <v>16.485076688653169</v>
      </c>
      <c r="E199" s="10">
        <f>InData!$C$30*D198/InData!$C$25</f>
        <v>0.10173325244405579</v>
      </c>
      <c r="F199" s="10">
        <f>InData!$C$30*D198</f>
        <v>5.9344397259032546E-2</v>
      </c>
      <c r="G199" s="12">
        <f t="shared" si="15"/>
        <v>28.284542298169185</v>
      </c>
      <c r="H199" s="3">
        <f t="shared" si="12"/>
        <v>16.485076688653169</v>
      </c>
      <c r="I199">
        <f t="shared" si="14"/>
        <v>0.58333333333333337</v>
      </c>
    </row>
    <row r="200" spans="1:9" x14ac:dyDescent="0.2">
      <c r="A200">
        <v>197</v>
      </c>
      <c r="B200">
        <v>5</v>
      </c>
      <c r="C200">
        <f t="shared" si="13"/>
        <v>5</v>
      </c>
      <c r="D200" s="3">
        <f>MAX(D199*(1-InData!$C$27*EXP(InData!$C$28*$C$4)),0)+InData!$C$25-InData!$C$30*D199</f>
        <v>16.485580131551252</v>
      </c>
      <c r="E200" s="10">
        <f>InData!$C$30*D199/InData!$C$25</f>
        <v>0.10173647327854526</v>
      </c>
      <c r="F200" s="10">
        <f>InData!$C$30*D199</f>
        <v>5.9346276079151411E-2</v>
      </c>
      <c r="G200" s="12">
        <f t="shared" si="15"/>
        <v>28.284542298169185</v>
      </c>
      <c r="H200" s="3">
        <f t="shared" si="12"/>
        <v>16.485580131551252</v>
      </c>
      <c r="I200">
        <f t="shared" si="14"/>
        <v>0.58333333333333337</v>
      </c>
    </row>
    <row r="201" spans="1:9" x14ac:dyDescent="0.2">
      <c r="A201">
        <v>198</v>
      </c>
      <c r="B201">
        <v>6</v>
      </c>
      <c r="C201">
        <f t="shared" si="13"/>
        <v>5</v>
      </c>
      <c r="D201" s="3">
        <f>MAX(D200*(1-InData!$C$27*EXP(InData!$C$28*$C$4)),0)+InData!$C$25-InData!$C$30*D200</f>
        <v>16.486065775225548</v>
      </c>
      <c r="E201" s="10">
        <f>InData!$C$30*D200/InData!$C$25</f>
        <v>0.10173958024043057</v>
      </c>
      <c r="F201" s="10">
        <f>InData!$C$30*D200</f>
        <v>5.9348088473584505E-2</v>
      </c>
      <c r="G201" s="12">
        <f t="shared" si="15"/>
        <v>28.284542298169185</v>
      </c>
      <c r="H201" s="3">
        <f t="shared" si="12"/>
        <v>16.486065775225548</v>
      </c>
      <c r="I201">
        <f t="shared" si="14"/>
        <v>0.58333333333333337</v>
      </c>
    </row>
    <row r="202" spans="1:9" x14ac:dyDescent="0.2">
      <c r="A202">
        <v>199</v>
      </c>
      <c r="B202">
        <v>7</v>
      </c>
      <c r="C202">
        <f t="shared" si="13"/>
        <v>5</v>
      </c>
      <c r="D202" s="3">
        <f>MAX(D201*(1-InData!$C$27*EXP(InData!$C$28*$C$4)),0)+InData!$C$25-InData!$C$30*D201</f>
        <v>16.486534248967619</v>
      </c>
      <c r="E202" s="10">
        <f>InData!$C$30*D201/InData!$C$25</f>
        <v>0.10174257735567765</v>
      </c>
      <c r="F202" s="10">
        <f>InData!$C$30*D201</f>
        <v>5.9349836790811968E-2</v>
      </c>
      <c r="G202" s="12">
        <f t="shared" si="15"/>
        <v>28.284542298169185</v>
      </c>
      <c r="H202" s="3">
        <f t="shared" si="12"/>
        <v>16.486534248967619</v>
      </c>
      <c r="I202">
        <f t="shared" si="14"/>
        <v>0.58333333333333337</v>
      </c>
    </row>
    <row r="203" spans="1:9" x14ac:dyDescent="0.2">
      <c r="A203">
        <v>200</v>
      </c>
      <c r="B203">
        <v>8</v>
      </c>
      <c r="C203">
        <f t="shared" si="13"/>
        <v>5</v>
      </c>
      <c r="D203" s="3">
        <f>MAX(D202*(1-InData!$C$27*EXP(InData!$C$28*$C$4)),0)+InData!$C$25-InData!$C$30*D202</f>
        <v>16.486986159820422</v>
      </c>
      <c r="E203" s="10">
        <f>InData!$C$30*D202/InData!$C$25</f>
        <v>0.10174546850791444</v>
      </c>
      <c r="F203" s="10">
        <f>InData!$C$30*D202</f>
        <v>5.9351523296283425E-2</v>
      </c>
      <c r="G203" s="12">
        <f t="shared" si="15"/>
        <v>28.284542298169185</v>
      </c>
      <c r="H203" s="3">
        <f t="shared" si="12"/>
        <v>16.486986159820422</v>
      </c>
      <c r="I203">
        <f t="shared" si="14"/>
        <v>0.58333333333333337</v>
      </c>
    </row>
    <row r="204" spans="1:9" x14ac:dyDescent="0.2">
      <c r="A204">
        <v>201</v>
      </c>
      <c r="B204">
        <v>9</v>
      </c>
      <c r="C204">
        <f t="shared" si="13"/>
        <v>5</v>
      </c>
      <c r="D204" s="3">
        <f>MAX(D203*(1-InData!$C$27*EXP(InData!$C$28*$C$4)),0)+InData!$C$25-InData!$C$30*D203</f>
        <v>16.487422093364909</v>
      </c>
      <c r="E204" s="10">
        <f>InData!$C$30*D203/InData!$C$25</f>
        <v>0.10174825744346316</v>
      </c>
      <c r="F204" s="10">
        <f>InData!$C$30*D203</f>
        <v>5.9353150175353517E-2</v>
      </c>
      <c r="G204" s="12">
        <f t="shared" si="15"/>
        <v>28.284542298169185</v>
      </c>
      <c r="H204" s="3">
        <f t="shared" si="12"/>
        <v>16.487422093364909</v>
      </c>
      <c r="I204">
        <f t="shared" si="14"/>
        <v>0.58333333333333337</v>
      </c>
    </row>
    <row r="205" spans="1:9" x14ac:dyDescent="0.2">
      <c r="A205">
        <v>202</v>
      </c>
      <c r="B205">
        <v>10</v>
      </c>
      <c r="C205">
        <f t="shared" si="13"/>
        <v>5</v>
      </c>
      <c r="D205" s="3">
        <f>MAX(D204*(1-InData!$C$27*EXP(InData!$C$28*$C$4)),0)+InData!$C$25-InData!$C$30*D204</f>
        <v>16.487842614478826</v>
      </c>
      <c r="E205" s="10">
        <f>InData!$C$30*D204/InData!$C$25</f>
        <v>0.10175094777619487</v>
      </c>
      <c r="F205" s="10">
        <f>InData!$C$30*D204</f>
        <v>5.9354719536113675E-2</v>
      </c>
      <c r="G205" s="12">
        <f t="shared" si="15"/>
        <v>28.284542298169185</v>
      </c>
      <c r="H205" s="3">
        <f t="shared" si="12"/>
        <v>16.487842614478826</v>
      </c>
      <c r="I205">
        <f t="shared" si="14"/>
        <v>0.58333333333333337</v>
      </c>
    </row>
    <row r="206" spans="1:9" x14ac:dyDescent="0.2">
      <c r="A206">
        <v>203</v>
      </c>
      <c r="B206">
        <v>11</v>
      </c>
      <c r="C206">
        <f t="shared" si="13"/>
        <v>5</v>
      </c>
      <c r="D206" s="3">
        <f>MAX(D205*(1-InData!$C$27*EXP(InData!$C$28*$C$4)),0)+InData!$C$25-InData!$C$30*D205</f>
        <v>16.488248268068652</v>
      </c>
      <c r="E206" s="10">
        <f>InData!$C$30*D205/InData!$C$25</f>
        <v>0.10175354299221218</v>
      </c>
      <c r="F206" s="10">
        <f>InData!$C$30*D205</f>
        <v>5.9356233412123774E-2</v>
      </c>
      <c r="G206" s="12">
        <f t="shared" si="15"/>
        <v>28.284542298169185</v>
      </c>
      <c r="H206" s="3">
        <f t="shared" si="12"/>
        <v>16.488248268068652</v>
      </c>
      <c r="I206">
        <f t="shared" si="14"/>
        <v>0.58333333333333337</v>
      </c>
    </row>
    <row r="207" spans="1:9" x14ac:dyDescent="0.2">
      <c r="A207" s="6">
        <v>204</v>
      </c>
      <c r="B207" s="6">
        <v>12</v>
      </c>
      <c r="C207">
        <f t="shared" si="13"/>
        <v>5</v>
      </c>
      <c r="D207" s="3">
        <f>MAX(D206*(1-InData!$C$27*EXP(InData!$C$28*$C$4)),0)+InData!$C$25-InData!$C$30*D206</f>
        <v>16.488639579775711</v>
      </c>
      <c r="E207" s="10">
        <f>InData!$C$30*D206/InData!$C$25</f>
        <v>0.10175604645436653</v>
      </c>
      <c r="F207" s="10">
        <f>InData!$C$30*D206</f>
        <v>5.9357693765047147E-2</v>
      </c>
      <c r="G207" s="12">
        <f t="shared" si="15"/>
        <v>28.284542298169185</v>
      </c>
      <c r="H207" s="3">
        <f t="shared" si="12"/>
        <v>16.488639579775711</v>
      </c>
      <c r="I207">
        <f t="shared" si="14"/>
        <v>0.58333333333333337</v>
      </c>
    </row>
    <row r="208" spans="1:9" x14ac:dyDescent="0.2">
      <c r="A208" s="4">
        <v>205</v>
      </c>
      <c r="B208" s="4">
        <v>1</v>
      </c>
      <c r="C208">
        <f t="shared" si="13"/>
        <v>5</v>
      </c>
      <c r="D208" s="3">
        <f>MAX(D207*(1-InData!$C$27*EXP(InData!$C$28*$C$4)),0)+InData!$C$25-InData!$C$30*D207</f>
        <v>16.489017056657268</v>
      </c>
      <c r="E208" s="10">
        <f>InData!$C$30*D207/InData!$C$25</f>
        <v>0.10175846140661582</v>
      </c>
      <c r="F208" s="10">
        <f>InData!$C$30*D207</f>
        <v>5.9359102487192561E-2</v>
      </c>
      <c r="G208" s="12">
        <f t="shared" si="15"/>
        <v>28.284542298169185</v>
      </c>
      <c r="H208" s="3">
        <f t="shared" si="12"/>
        <v>16.489017056657268</v>
      </c>
      <c r="I208">
        <f t="shared" si="14"/>
        <v>0.58333333333333337</v>
      </c>
    </row>
    <row r="209" spans="1:9" x14ac:dyDescent="0.2">
      <c r="A209">
        <v>206</v>
      </c>
      <c r="B209">
        <v>2</v>
      </c>
      <c r="C209">
        <f t="shared" si="13"/>
        <v>5</v>
      </c>
      <c r="D209" s="3">
        <f>MAX(D208*(1-InData!$C$27*EXP(InData!$C$28*$C$4)),0)+InData!$C$25-InData!$C$30*D208</f>
        <v>16.489381187843584</v>
      </c>
      <c r="E209" s="10">
        <f>InData!$C$30*D208/InData!$C$25</f>
        <v>0.1017607909782277</v>
      </c>
      <c r="F209" s="10">
        <f>InData!$C$30*D208</f>
        <v>5.9360461403966162E-2</v>
      </c>
      <c r="G209" s="12">
        <f t="shared" si="15"/>
        <v>28.284542298169185</v>
      </c>
      <c r="H209" s="3">
        <f t="shared" si="12"/>
        <v>16.489381187843584</v>
      </c>
      <c r="I209">
        <f t="shared" si="14"/>
        <v>0.58333333333333337</v>
      </c>
    </row>
    <row r="210" spans="1:9" x14ac:dyDescent="0.2">
      <c r="A210">
        <v>207</v>
      </c>
      <c r="B210">
        <v>3</v>
      </c>
      <c r="C210">
        <f t="shared" si="13"/>
        <v>5</v>
      </c>
      <c r="D210" s="3">
        <f>MAX(D209*(1-InData!$C$27*EXP(InData!$C$28*$C$4)),0)+InData!$C$25-InData!$C$30*D209</f>
        <v>16.489732445171718</v>
      </c>
      <c r="E210" s="10">
        <f>InData!$C$30*D209/InData!$C$25</f>
        <v>0.10176303818783468</v>
      </c>
      <c r="F210" s="10">
        <f>InData!$C$30*D209</f>
        <v>5.9361772276236902E-2</v>
      </c>
      <c r="G210" s="12">
        <f t="shared" si="15"/>
        <v>28.284542298169185</v>
      </c>
      <c r="H210" s="3">
        <f t="shared" si="12"/>
        <v>16.489732445171718</v>
      </c>
      <c r="I210">
        <f t="shared" si="14"/>
        <v>0.58333333333333337</v>
      </c>
    </row>
    <row r="211" spans="1:9" x14ac:dyDescent="0.2">
      <c r="A211">
        <v>208</v>
      </c>
      <c r="B211">
        <v>4</v>
      </c>
      <c r="C211">
        <f t="shared" si="13"/>
        <v>5</v>
      </c>
      <c r="D211" s="3">
        <f>MAX(D210*(1-InData!$C$27*EXP(InData!$C$28*$C$4)),0)+InData!$C$25-InData!$C$30*D210</f>
        <v>16.490071283796926</v>
      </c>
      <c r="E211" s="10">
        <f>InData!$C$30*D210/InData!$C$25</f>
        <v>0.10176520594734545</v>
      </c>
      <c r="F211" s="10">
        <f>InData!$C$30*D210</f>
        <v>5.9363036802618181E-2</v>
      </c>
      <c r="G211" s="12">
        <f t="shared" si="15"/>
        <v>28.284542298169185</v>
      </c>
      <c r="H211" s="3">
        <f t="shared" si="12"/>
        <v>16.490071283796926</v>
      </c>
      <c r="I211">
        <f t="shared" si="14"/>
        <v>0.58333333333333337</v>
      </c>
    </row>
    <row r="212" spans="1:9" x14ac:dyDescent="0.2">
      <c r="A212">
        <v>209</v>
      </c>
      <c r="B212">
        <v>5</v>
      </c>
      <c r="C212">
        <f t="shared" si="13"/>
        <v>5</v>
      </c>
      <c r="D212" s="3">
        <f>MAX(D211*(1-InData!$C$27*EXP(InData!$C$28*$C$4)),0)+InData!$C$25-InData!$C$30*D211</f>
        <v>16.490398142782453</v>
      </c>
      <c r="E212" s="10">
        <f>InData!$C$30*D211/InData!$C$25</f>
        <v>0.10176729706571816</v>
      </c>
      <c r="F212" s="10">
        <f>InData!$C$30*D211</f>
        <v>5.9364256621668929E-2</v>
      </c>
      <c r="G212" s="12">
        <f t="shared" si="15"/>
        <v>28.284542298169185</v>
      </c>
      <c r="H212" s="3">
        <f t="shared" si="12"/>
        <v>16.490398142782453</v>
      </c>
      <c r="I212">
        <f t="shared" si="14"/>
        <v>0.58333333333333337</v>
      </c>
    </row>
    <row r="213" spans="1:9" x14ac:dyDescent="0.2">
      <c r="A213">
        <v>210</v>
      </c>
      <c r="B213">
        <v>6</v>
      </c>
      <c r="C213">
        <f t="shared" si="13"/>
        <v>5</v>
      </c>
      <c r="D213" s="3">
        <f>MAX(D212*(1-InData!$C$27*EXP(InData!$C$28*$C$4)),0)+InData!$C$25-InData!$C$30*D212</f>
        <v>16.490713445668469</v>
      </c>
      <c r="E213" s="10">
        <f>InData!$C$30*D212/InData!$C$25</f>
        <v>0.10176931425260027</v>
      </c>
      <c r="F213" s="10">
        <f>InData!$C$30*D212</f>
        <v>5.9365433314016829E-2</v>
      </c>
      <c r="G213" s="12">
        <f t="shared" si="15"/>
        <v>28.284542298169185</v>
      </c>
      <c r="H213" s="3">
        <f t="shared" si="12"/>
        <v>16.490713445668469</v>
      </c>
      <c r="I213">
        <f t="shared" si="14"/>
        <v>0.58333333333333337</v>
      </c>
    </row>
    <row r="214" spans="1:9" x14ac:dyDescent="0.2">
      <c r="A214">
        <v>211</v>
      </c>
      <c r="B214">
        <v>7</v>
      </c>
      <c r="C214">
        <f t="shared" si="13"/>
        <v>5</v>
      </c>
      <c r="D214" s="3">
        <f>MAX(D213*(1-InData!$C$27*EXP(InData!$C$28*$C$4)),0)+InData!$C$25-InData!$C$30*D213</f>
        <v>16.491017601020872</v>
      </c>
      <c r="E214" s="10">
        <f>InData!$C$30*D213/InData!$C$25</f>
        <v>0.10177126012183969</v>
      </c>
      <c r="F214" s="10">
        <f>InData!$C$30*D213</f>
        <v>5.9366568404406489E-2</v>
      </c>
      <c r="G214" s="12">
        <f t="shared" si="15"/>
        <v>28.284542298169185</v>
      </c>
      <c r="H214" s="3">
        <f t="shared" si="12"/>
        <v>16.491017601020872</v>
      </c>
      <c r="I214">
        <f t="shared" si="14"/>
        <v>0.58333333333333337</v>
      </c>
    </row>
    <row r="215" spans="1:9" x14ac:dyDescent="0.2">
      <c r="A215">
        <v>212</v>
      </c>
      <c r="B215">
        <v>8</v>
      </c>
      <c r="C215">
        <f t="shared" si="13"/>
        <v>5</v>
      </c>
      <c r="D215" s="3">
        <f>MAX(D214*(1-InData!$C$27*EXP(InData!$C$28*$C$4)),0)+InData!$C$25-InData!$C$30*D214</f>
        <v>16.49131100296071</v>
      </c>
      <c r="E215" s="10">
        <f>InData!$C$30*D214/InData!$C$25</f>
        <v>0.10177313719487165</v>
      </c>
      <c r="F215" s="10">
        <f>InData!$C$30*D214</f>
        <v>5.9367663363675133E-2</v>
      </c>
      <c r="G215" s="12">
        <f t="shared" si="15"/>
        <v>28.284542298169185</v>
      </c>
      <c r="H215" s="3">
        <f t="shared" si="12"/>
        <v>16.49131100296071</v>
      </c>
      <c r="I215">
        <f t="shared" si="14"/>
        <v>0.58333333333333337</v>
      </c>
    </row>
    <row r="216" spans="1:9" x14ac:dyDescent="0.2">
      <c r="A216">
        <v>213</v>
      </c>
      <c r="B216">
        <v>9</v>
      </c>
      <c r="C216">
        <f t="shared" si="13"/>
        <v>5</v>
      </c>
      <c r="D216" s="3">
        <f>MAX(D215*(1-InData!$C$27*EXP(InData!$C$28*$C$4)),0)+InData!$C$25-InData!$C$30*D215</f>
        <v>16.491594031674893</v>
      </c>
      <c r="E216" s="10">
        <f>InData!$C$30*D215/InData!$C$25</f>
        <v>0.1017749479039861</v>
      </c>
      <c r="F216" s="10">
        <f>InData!$C$30*D215</f>
        <v>5.9368719610658559E-2</v>
      </c>
      <c r="G216" s="12">
        <f t="shared" si="15"/>
        <v>28.284542298169185</v>
      </c>
      <c r="H216" s="3">
        <f t="shared" si="12"/>
        <v>16.491594031674893</v>
      </c>
      <c r="I216">
        <f t="shared" si="14"/>
        <v>0.58333333333333337</v>
      </c>
    </row>
    <row r="217" spans="1:9" x14ac:dyDescent="0.2">
      <c r="A217">
        <v>214</v>
      </c>
      <c r="B217">
        <v>10</v>
      </c>
      <c r="C217">
        <f t="shared" si="13"/>
        <v>5</v>
      </c>
      <c r="D217" s="3">
        <f>MAX(D216*(1-InData!$C$27*EXP(InData!$C$28*$C$4)),0)+InData!$C$25-InData!$C$30*D216</f>
        <v>16.49186705390882</v>
      </c>
      <c r="E217" s="10">
        <f>InData!$C$30*D216/InData!$C$25</f>
        <v>0.10177669459547933</v>
      </c>
      <c r="F217" s="10">
        <f>InData!$C$30*D216</f>
        <v>5.9369738514029616E-2</v>
      </c>
      <c r="G217" s="12">
        <f t="shared" si="15"/>
        <v>28.284542298169185</v>
      </c>
      <c r="H217" s="3">
        <f t="shared" si="12"/>
        <v>16.49186705390882</v>
      </c>
      <c r="I217">
        <f t="shared" si="14"/>
        <v>0.58333333333333337</v>
      </c>
    </row>
    <row r="218" spans="1:9" x14ac:dyDescent="0.2">
      <c r="A218">
        <v>215</v>
      </c>
      <c r="B218">
        <v>11</v>
      </c>
      <c r="C218">
        <f t="shared" si="13"/>
        <v>5</v>
      </c>
      <c r="D218" s="3">
        <f>MAX(D217*(1-InData!$C$27*EXP(InData!$C$28*$C$4)),0)+InData!$C$25-InData!$C$30*D217</f>
        <v>16.492130423441598</v>
      </c>
      <c r="E218" s="10">
        <f>InData!$C$30*D217/InData!$C$25</f>
        <v>0.10177837953269442</v>
      </c>
      <c r="F218" s="10">
        <f>InData!$C$30*D217</f>
        <v>5.9370721394071749E-2</v>
      </c>
      <c r="G218" s="12">
        <f t="shared" si="15"/>
        <v>28.284542298169185</v>
      </c>
      <c r="H218" s="3">
        <f t="shared" si="12"/>
        <v>16.492130423441598</v>
      </c>
      <c r="I218">
        <f t="shared" si="14"/>
        <v>0.58333333333333337</v>
      </c>
    </row>
    <row r="219" spans="1:9" x14ac:dyDescent="0.2">
      <c r="A219">
        <v>216</v>
      </c>
      <c r="B219">
        <v>12</v>
      </c>
      <c r="C219">
        <f t="shared" si="13"/>
        <v>5</v>
      </c>
      <c r="D219" s="3">
        <f>MAX(D218*(1-InData!$C$27*EXP(InData!$C$28*$C$4)),0)+InData!$C$25-InData!$C$30*D218</f>
        <v>16.49238448154448</v>
      </c>
      <c r="E219" s="10">
        <f>InData!$C$30*D218/InData!$C$25</f>
        <v>0.10178000489895385</v>
      </c>
      <c r="F219" s="10">
        <f>InData!$C$30*D218</f>
        <v>5.9371669524389749E-2</v>
      </c>
      <c r="G219" s="12">
        <f t="shared" si="15"/>
        <v>28.284542298169185</v>
      </c>
      <c r="H219" s="3">
        <f t="shared" si="12"/>
        <v>16.49238448154448</v>
      </c>
      <c r="I219">
        <f t="shared" si="14"/>
        <v>0.58333333333333337</v>
      </c>
    </row>
    <row r="220" spans="1:9" x14ac:dyDescent="0.2">
      <c r="A220">
        <v>217</v>
      </c>
      <c r="B220">
        <v>1</v>
      </c>
      <c r="C220">
        <f t="shared" si="13"/>
        <v>5</v>
      </c>
      <c r="D220" s="3">
        <f>MAX(D219*(1-InData!$C$27*EXP(InData!$C$28*$C$4)),0)+InData!$C$25-InData!$C$30*D219</f>
        <v>16.492629557423072</v>
      </c>
      <c r="E220" s="10">
        <f>InData!$C$30*D219/InData!$C$25</f>
        <v>0.10178157280038878</v>
      </c>
      <c r="F220" s="10">
        <f>InData!$C$30*D219</f>
        <v>5.9372584133560127E-2</v>
      </c>
      <c r="G220" s="12">
        <f t="shared" si="15"/>
        <v>28.284542298169185</v>
      </c>
      <c r="H220" s="3">
        <f t="shared" si="12"/>
        <v>16.492629557423072</v>
      </c>
      <c r="I220">
        <f t="shared" si="14"/>
        <v>0.58333333333333337</v>
      </c>
    </row>
    <row r="221" spans="1:9" x14ac:dyDescent="0.2">
      <c r="A221">
        <v>218</v>
      </c>
      <c r="B221">
        <v>2</v>
      </c>
      <c r="C221">
        <f t="shared" si="13"/>
        <v>5</v>
      </c>
      <c r="D221" s="3">
        <f>MAX(D220*(1-InData!$C$27*EXP(InData!$C$28*$C$4)),0)+InData!$C$25-InData!$C$30*D220</f>
        <v>16.492865968643912</v>
      </c>
      <c r="E221" s="10">
        <f>InData!$C$30*D220/InData!$C$25</f>
        <v>0.1017830852686681</v>
      </c>
      <c r="F221" s="10">
        <f>InData!$C$30*D220</f>
        <v>5.9373466406723058E-2</v>
      </c>
      <c r="G221" s="12">
        <f t="shared" si="15"/>
        <v>28.284542298169185</v>
      </c>
      <c r="H221" s="3">
        <f t="shared" si="12"/>
        <v>16.492865968643912</v>
      </c>
      <c r="I221">
        <f t="shared" si="14"/>
        <v>0.58333333333333337</v>
      </c>
    </row>
    <row r="222" spans="1:9" x14ac:dyDescent="0.2">
      <c r="A222">
        <v>219</v>
      </c>
      <c r="B222">
        <v>3</v>
      </c>
      <c r="C222">
        <f t="shared" si="13"/>
        <v>5</v>
      </c>
      <c r="D222" s="3">
        <f>MAX(D221*(1-InData!$C$27*EXP(InData!$C$28*$C$4)),0)+InData!$C$25-InData!$C$30*D221</f>
        <v>16.493094021545978</v>
      </c>
      <c r="E222" s="10">
        <f>InData!$C$30*D221/InData!$C$25</f>
        <v>0.10178454426363098</v>
      </c>
      <c r="F222" s="10">
        <f>InData!$C$30*D221</f>
        <v>5.9374317487118078E-2</v>
      </c>
      <c r="G222" s="12">
        <f t="shared" si="15"/>
        <v>28.284542298169185</v>
      </c>
      <c r="H222" s="3">
        <f t="shared" si="12"/>
        <v>16.493094021545978</v>
      </c>
      <c r="I222">
        <f t="shared" si="14"/>
        <v>0.58333333333333337</v>
      </c>
    </row>
    <row r="223" spans="1:9" x14ac:dyDescent="0.2">
      <c r="A223">
        <v>220</v>
      </c>
      <c r="B223">
        <v>4</v>
      </c>
      <c r="C223">
        <f t="shared" si="13"/>
        <v>5</v>
      </c>
      <c r="D223" s="3">
        <f>MAX(D222*(1-InData!$C$27*EXP(InData!$C$28*$C$4)),0)+InData!$C$25-InData!$C$30*D222</f>
        <v>16.493314011637636</v>
      </c>
      <c r="E223" s="10">
        <f>InData!$C$30*D222/InData!$C$25</f>
        <v>0.1017859516758266</v>
      </c>
      <c r="F223" s="10">
        <f>InData!$C$30*D222</f>
        <v>5.9375138477565523E-2</v>
      </c>
      <c r="G223" s="12">
        <f t="shared" si="15"/>
        <v>28.284542298169185</v>
      </c>
      <c r="H223" s="3">
        <f t="shared" si="12"/>
        <v>16.493314011637636</v>
      </c>
      <c r="I223">
        <f t="shared" si="14"/>
        <v>0.58333333333333337</v>
      </c>
    </row>
    <row r="224" spans="1:9" x14ac:dyDescent="0.2">
      <c r="A224">
        <v>221</v>
      </c>
      <c r="B224">
        <v>5</v>
      </c>
      <c r="C224">
        <f t="shared" si="13"/>
        <v>5</v>
      </c>
      <c r="D224" s="3">
        <f>MAX(D223*(1-InData!$C$27*EXP(InData!$C$28*$C$4)),0)+InData!$C$25-InData!$C$30*D223</f>
        <v>16.493526223979551</v>
      </c>
      <c r="E224" s="10">
        <f>InData!$C$30*D223/InData!$C$25</f>
        <v>0.1017873093289637</v>
      </c>
      <c r="F224" s="10">
        <f>InData!$C$30*D223</f>
        <v>5.9375930441895493E-2</v>
      </c>
      <c r="G224" s="12">
        <f t="shared" si="15"/>
        <v>28.284542298169185</v>
      </c>
      <c r="H224" s="3">
        <f t="shared" si="12"/>
        <v>16.493526223979551</v>
      </c>
      <c r="I224">
        <f t="shared" si="14"/>
        <v>0.58333333333333337</v>
      </c>
    </row>
    <row r="225" spans="1:9" x14ac:dyDescent="0.2">
      <c r="A225">
        <v>222</v>
      </c>
      <c r="B225">
        <v>6</v>
      </c>
      <c r="C225">
        <f t="shared" si="13"/>
        <v>5</v>
      </c>
      <c r="D225" s="3">
        <f>MAX(D224*(1-InData!$C$27*EXP(InData!$C$28*$C$4)),0)+InData!$C$25-InData!$C$30*D224</f>
        <v>16.493730933554065</v>
      </c>
      <c r="E225" s="10">
        <f>InData!$C$30*D224/InData!$C$25</f>
        <v>0.10178861898227379</v>
      </c>
      <c r="F225" s="10">
        <f>InData!$C$30*D224</f>
        <v>5.9376694406326383E-2</v>
      </c>
      <c r="G225" s="12">
        <f t="shared" si="15"/>
        <v>28.284542298169185</v>
      </c>
      <c r="H225" s="3">
        <f t="shared" si="12"/>
        <v>16.493730933554065</v>
      </c>
      <c r="I225">
        <f t="shared" si="14"/>
        <v>0.58333333333333337</v>
      </c>
    </row>
    <row r="226" spans="1:9" x14ac:dyDescent="0.2">
      <c r="A226">
        <v>223</v>
      </c>
      <c r="B226">
        <v>7</v>
      </c>
      <c r="C226">
        <f t="shared" si="13"/>
        <v>5</v>
      </c>
      <c r="D226" s="3">
        <f>MAX(D225*(1-InData!$C$27*EXP(InData!$C$28*$C$4)),0)+InData!$C$25-InData!$C$30*D225</f>
        <v>16.493928405621521</v>
      </c>
      <c r="E226" s="10">
        <f>InData!$C$30*D225/InData!$C$25</f>
        <v>0.10178988233279079</v>
      </c>
      <c r="F226" s="10">
        <f>InData!$C$30*D225</f>
        <v>5.9377431360794632E-2</v>
      </c>
      <c r="G226" s="12">
        <f t="shared" si="15"/>
        <v>28.284542298169185</v>
      </c>
      <c r="H226" s="3">
        <f t="shared" si="12"/>
        <v>16.493928405621521</v>
      </c>
      <c r="I226">
        <f t="shared" si="14"/>
        <v>0.58333333333333337</v>
      </c>
    </row>
    <row r="227" spans="1:9" x14ac:dyDescent="0.2">
      <c r="A227">
        <v>224</v>
      </c>
      <c r="B227">
        <v>8</v>
      </c>
      <c r="C227">
        <f t="shared" si="13"/>
        <v>5</v>
      </c>
      <c r="D227" s="3">
        <f>MAX(D226*(1-InData!$C$27*EXP(InData!$C$28*$C$4)),0)+InData!$C$25-InData!$C$30*D226</f>
        <v>16.494118896063984</v>
      </c>
      <c r="E227" s="10">
        <f>InData!$C$30*D226/InData!$C$25</f>
        <v>0.10179110101754994</v>
      </c>
      <c r="F227" s="10">
        <f>InData!$C$30*D226</f>
        <v>5.9378142260237472E-2</v>
      </c>
      <c r="G227" s="12">
        <f t="shared" si="15"/>
        <v>28.284542298169185</v>
      </c>
      <c r="H227" s="3">
        <f t="shared" si="12"/>
        <v>16.494118896063984</v>
      </c>
      <c r="I227">
        <f t="shared" si="14"/>
        <v>0.58333333333333337</v>
      </c>
    </row>
    <row r="228" spans="1:9" x14ac:dyDescent="0.2">
      <c r="A228">
        <v>225</v>
      </c>
      <c r="B228">
        <v>9</v>
      </c>
      <c r="C228">
        <f t="shared" si="13"/>
        <v>5</v>
      </c>
      <c r="D228" s="3">
        <f>MAX(D227*(1-InData!$C$27*EXP(InData!$C$28*$C$4)),0)+InData!$C$25-InData!$C$30*D227</f>
        <v>16.494302651716804</v>
      </c>
      <c r="E228" s="10">
        <f>InData!$C$30*D227/InData!$C$25</f>
        <v>0.10179227661570915</v>
      </c>
      <c r="F228" s="10">
        <f>InData!$C$30*D227</f>
        <v>5.9378828025830339E-2</v>
      </c>
      <c r="G228" s="12">
        <f t="shared" si="15"/>
        <v>28.284542298169185</v>
      </c>
      <c r="H228" s="3">
        <f t="shared" si="12"/>
        <v>16.494302651716804</v>
      </c>
      <c r="I228">
        <f t="shared" si="14"/>
        <v>0.58333333333333337</v>
      </c>
    </row>
    <row r="229" spans="1:9" x14ac:dyDescent="0.2">
      <c r="A229">
        <v>226</v>
      </c>
      <c r="B229">
        <v>10</v>
      </c>
      <c r="C229">
        <f t="shared" si="13"/>
        <v>5</v>
      </c>
      <c r="D229" s="3">
        <f>MAX(D228*(1-InData!$C$27*EXP(InData!$C$28*$C$4)),0)+InData!$C$25-InData!$C$30*D228</f>
        <v>16.494479910688472</v>
      </c>
      <c r="E229" s="10">
        <f>InData!$C$30*D228/InData!$C$25</f>
        <v>0.10179341065059513</v>
      </c>
      <c r="F229" s="10">
        <f>InData!$C$30*D228</f>
        <v>5.9379489546180497E-2</v>
      </c>
      <c r="G229" s="12">
        <f t="shared" si="15"/>
        <v>28.284542298169185</v>
      </c>
      <c r="H229" s="3">
        <f t="shared" si="12"/>
        <v>16.494479910688472</v>
      </c>
      <c r="I229">
        <f t="shared" si="14"/>
        <v>0.58333333333333337</v>
      </c>
    </row>
    <row r="230" spans="1:9" x14ac:dyDescent="0.2">
      <c r="A230">
        <v>227</v>
      </c>
      <c r="B230">
        <v>11</v>
      </c>
      <c r="C230">
        <f t="shared" si="13"/>
        <v>5</v>
      </c>
      <c r="D230" s="3">
        <f>MAX(D229*(1-InData!$C$27*EXP(InData!$C$28*$C$4)),0)+InData!$C$25-InData!$C$30*D229</f>
        <v>16.49465090266915</v>
      </c>
      <c r="E230" s="10">
        <f>InData!$C$30*D229/InData!$C$25</f>
        <v>0.10179450459167742</v>
      </c>
      <c r="F230" s="10">
        <f>InData!$C$30*D229</f>
        <v>5.93801276784785E-2</v>
      </c>
      <c r="G230" s="12">
        <f t="shared" si="15"/>
        <v>28.284542298169185</v>
      </c>
      <c r="H230" s="3">
        <f t="shared" si="12"/>
        <v>16.49465090266915</v>
      </c>
      <c r="I230">
        <f t="shared" si="14"/>
        <v>0.58333333333333337</v>
      </c>
    </row>
    <row r="231" spans="1:9" x14ac:dyDescent="0.2">
      <c r="A231">
        <v>228</v>
      </c>
      <c r="B231">
        <v>12</v>
      </c>
      <c r="C231">
        <f t="shared" si="13"/>
        <v>5</v>
      </c>
      <c r="D231" s="3">
        <f>MAX(D230*(1-InData!$C$27*EXP(InData!$C$28*$C$4)),0)+InData!$C$25-InData!$C$30*D230</f>
        <v>16.494815849228313</v>
      </c>
      <c r="E231" s="10">
        <f>InData!$C$30*D230/InData!$C$25</f>
        <v>0.10179555985647246</v>
      </c>
      <c r="F231" s="10">
        <f>InData!$C$30*D230</f>
        <v>5.9380743249608937E-2</v>
      </c>
      <c r="G231" s="12">
        <f t="shared" si="15"/>
        <v>28.284542298169185</v>
      </c>
      <c r="H231" s="3">
        <f t="shared" si="12"/>
        <v>16.494815849228313</v>
      </c>
      <c r="I231">
        <f t="shared" si="14"/>
        <v>0.58333333333333337</v>
      </c>
    </row>
    <row r="232" spans="1:9" x14ac:dyDescent="0.2">
      <c r="A232">
        <v>229</v>
      </c>
      <c r="B232">
        <v>1</v>
      </c>
      <c r="C232">
        <f t="shared" si="13"/>
        <v>5</v>
      </c>
      <c r="D232" s="3">
        <f>MAX(D231*(1-InData!$C$27*EXP(InData!$C$28*$C$4)),0)+InData!$C$25-InData!$C$30*D231</f>
        <v>16.494974964101836</v>
      </c>
      <c r="E232" s="10">
        <f>InData!$C$30*D231/InData!$C$25</f>
        <v>0.10179657781238044</v>
      </c>
      <c r="F232" s="10">
        <f>InData!$C$30*D231</f>
        <v>5.9381337057221928E-2</v>
      </c>
      <c r="G232" s="12">
        <f t="shared" si="15"/>
        <v>28.284542298169185</v>
      </c>
      <c r="H232" s="3">
        <f t="shared" si="12"/>
        <v>16.494974964101836</v>
      </c>
      <c r="I232">
        <f t="shared" si="14"/>
        <v>0.58333333333333337</v>
      </c>
    </row>
    <row r="233" spans="1:9" x14ac:dyDescent="0.2">
      <c r="A233">
        <v>230</v>
      </c>
      <c r="B233">
        <v>2</v>
      </c>
      <c r="C233">
        <f t="shared" si="13"/>
        <v>5</v>
      </c>
      <c r="D233" s="3">
        <f>MAX(D232*(1-InData!$C$27*EXP(InData!$C$28*$C$4)),0)+InData!$C$25-InData!$C$30*D232</f>
        <v>16.495128453468965</v>
      </c>
      <c r="E233" s="10">
        <f>InData!$C$30*D232/InData!$C$25</f>
        <v>0.10179755977845703</v>
      </c>
      <c r="F233" s="10">
        <f>InData!$C$30*D232</f>
        <v>5.9381909870766608E-2</v>
      </c>
      <c r="G233" s="12">
        <f t="shared" si="15"/>
        <v>28.284542298169185</v>
      </c>
      <c r="H233" s="3">
        <f t="shared" si="12"/>
        <v>16.495128453468965</v>
      </c>
      <c r="I233">
        <f t="shared" si="14"/>
        <v>0.58333333333333337</v>
      </c>
    </row>
    <row r="234" spans="1:9" x14ac:dyDescent="0.2">
      <c r="A234">
        <v>231</v>
      </c>
      <c r="B234">
        <v>3</v>
      </c>
      <c r="C234">
        <f t="shared" si="13"/>
        <v>5</v>
      </c>
      <c r="D234" s="3">
        <f>MAX(D233*(1-InData!$C$27*EXP(InData!$C$28*$C$4)),0)+InData!$C$25-InData!$C$30*D233</f>
        <v>16.49527651621948</v>
      </c>
      <c r="E234" s="10">
        <f>InData!$C$30*D233/InData!$C$25</f>
        <v>0.10179850702712274</v>
      </c>
      <c r="F234" s="10">
        <f>InData!$C$30*D233</f>
        <v>5.9382462432488271E-2</v>
      </c>
      <c r="G234" s="12">
        <f t="shared" si="15"/>
        <v>28.284542298169185</v>
      </c>
      <c r="H234" s="3">
        <f t="shared" si="12"/>
        <v>16.49527651621948</v>
      </c>
      <c r="I234">
        <f t="shared" si="14"/>
        <v>0.58333333333333337</v>
      </c>
    </row>
    <row r="235" spans="1:9" x14ac:dyDescent="0.2">
      <c r="A235">
        <v>232</v>
      </c>
      <c r="B235">
        <v>4</v>
      </c>
      <c r="C235">
        <f t="shared" si="13"/>
        <v>5</v>
      </c>
      <c r="D235" s="3">
        <f>MAX(D234*(1-InData!$C$27*EXP(InData!$C$28*$C$4)),0)+InData!$C$25-InData!$C$30*D234</f>
        <v>16.495419344211417</v>
      </c>
      <c r="E235" s="10">
        <f>InData!$C$30*D234/InData!$C$25</f>
        <v>0.10179942078581164</v>
      </c>
      <c r="F235" s="10">
        <f>InData!$C$30*D234</f>
        <v>5.9382995458390125E-2</v>
      </c>
      <c r="G235" s="12">
        <f t="shared" si="15"/>
        <v>28.284542298169185</v>
      </c>
      <c r="H235" s="3">
        <f t="shared" si="12"/>
        <v>16.495419344211417</v>
      </c>
      <c r="I235">
        <f t="shared" si="14"/>
        <v>0.58333333333333337</v>
      </c>
    </row>
    <row r="236" spans="1:9" x14ac:dyDescent="0.2">
      <c r="A236">
        <v>233</v>
      </c>
      <c r="B236">
        <v>5</v>
      </c>
      <c r="C236">
        <f t="shared" si="13"/>
        <v>5</v>
      </c>
      <c r="D236" s="3">
        <f>MAX(D235*(1-InData!$C$27*EXP(InData!$C$28*$C$4)),0)+InData!$C$25-InData!$C$30*D235</f>
        <v>16.49555712251966</v>
      </c>
      <c r="E236" s="10">
        <f>InData!$C$30*D235/InData!$C$25</f>
        <v>0.10180030223856187</v>
      </c>
      <c r="F236" s="10">
        <f>InData!$C$30*D235</f>
        <v>5.93835096391611E-2</v>
      </c>
      <c r="G236" s="12">
        <f t="shared" si="15"/>
        <v>28.284542298169185</v>
      </c>
      <c r="H236" s="3">
        <f t="shared" si="12"/>
        <v>16.49555712251966</v>
      </c>
      <c r="I236">
        <f t="shared" si="14"/>
        <v>0.58333333333333337</v>
      </c>
    </row>
    <row r="237" spans="1:9" x14ac:dyDescent="0.2">
      <c r="A237">
        <v>234</v>
      </c>
      <c r="B237">
        <v>6</v>
      </c>
      <c r="C237">
        <f t="shared" si="13"/>
        <v>5</v>
      </c>
      <c r="D237" s="3">
        <f>MAX(D236*(1-InData!$C$27*EXP(InData!$C$28*$C$4)),0)+InData!$C$25-InData!$C$30*D236</f>
        <v>16.495690029675782</v>
      </c>
      <c r="E237" s="10">
        <f>InData!$C$30*D236/InData!$C$25</f>
        <v>0.1018011525275499</v>
      </c>
      <c r="F237" s="10">
        <f>InData!$C$30*D236</f>
        <v>5.9384005641070776E-2</v>
      </c>
      <c r="G237" s="12">
        <f t="shared" si="15"/>
        <v>28.284542298169185</v>
      </c>
      <c r="H237" s="3">
        <f t="shared" si="12"/>
        <v>16.495690029675782</v>
      </c>
      <c r="I237">
        <f t="shared" si="14"/>
        <v>0.58333333333333337</v>
      </c>
    </row>
    <row r="238" spans="1:9" x14ac:dyDescent="0.2">
      <c r="A238">
        <v>235</v>
      </c>
      <c r="B238">
        <v>7</v>
      </c>
      <c r="C238">
        <f t="shared" si="13"/>
        <v>5</v>
      </c>
      <c r="D238" s="3">
        <f>MAX(D237*(1-InData!$C$27*EXP(InData!$C$28*$C$4)),0)+InData!$C$25-InData!$C$30*D237</f>
        <v>16.495818237899364</v>
      </c>
      <c r="E238" s="10">
        <f>InData!$C$30*D237/InData!$C$25</f>
        <v>0.10180197275457054</v>
      </c>
      <c r="F238" s="10">
        <f>InData!$C$30*D237</f>
        <v>5.9384484106832815E-2</v>
      </c>
      <c r="G238" s="12">
        <f t="shared" si="15"/>
        <v>28.284542298169185</v>
      </c>
      <c r="H238" s="3">
        <f t="shared" si="12"/>
        <v>16.495818237899364</v>
      </c>
      <c r="I238">
        <f t="shared" si="14"/>
        <v>0.58333333333333337</v>
      </c>
    </row>
    <row r="239" spans="1:9" x14ac:dyDescent="0.2">
      <c r="A239">
        <v>236</v>
      </c>
      <c r="B239">
        <v>8</v>
      </c>
      <c r="C239">
        <f t="shared" si="13"/>
        <v>5</v>
      </c>
      <c r="D239" s="3">
        <f>MAX(D238*(1-InData!$C$27*EXP(InData!$C$28*$C$4)),0)+InData!$C$25-InData!$C$30*D238</f>
        <v>16.495941913321172</v>
      </c>
      <c r="E239" s="10">
        <f>InData!$C$30*D238/InData!$C$25</f>
        <v>0.10180276398246464</v>
      </c>
      <c r="F239" s="10">
        <f>InData!$C$30*D238</f>
        <v>5.9384945656437711E-2</v>
      </c>
      <c r="G239" s="12">
        <f t="shared" si="15"/>
        <v>28.284542298169185</v>
      </c>
      <c r="H239" s="3">
        <f t="shared" si="12"/>
        <v>16.495941913321172</v>
      </c>
      <c r="I239">
        <f t="shared" si="14"/>
        <v>0.58333333333333337</v>
      </c>
    </row>
    <row r="240" spans="1:9" x14ac:dyDescent="0.2">
      <c r="A240">
        <v>237</v>
      </c>
      <c r="B240">
        <v>9</v>
      </c>
      <c r="C240">
        <f t="shared" si="13"/>
        <v>5</v>
      </c>
      <c r="D240" s="3">
        <f>MAX(D239*(1-InData!$C$27*EXP(InData!$C$28*$C$4)),0)+InData!$C$25-InData!$C$30*D239</f>
        <v>16.496061216198409</v>
      </c>
      <c r="E240" s="10">
        <f>InData!$C$30*D239/InData!$C$25</f>
        <v>0.10180352723649637</v>
      </c>
      <c r="F240" s="10">
        <f>InData!$C$30*D239</f>
        <v>5.9385390887956219E-2</v>
      </c>
      <c r="G240" s="12">
        <f t="shared" si="15"/>
        <v>28.284542298169185</v>
      </c>
      <c r="H240" s="3">
        <f t="shared" si="12"/>
        <v>16.496061216198409</v>
      </c>
      <c r="I240">
        <f t="shared" si="14"/>
        <v>0.58333333333333337</v>
      </c>
    </row>
    <row r="241" spans="1:9" x14ac:dyDescent="0.2">
      <c r="A241">
        <v>238</v>
      </c>
      <c r="B241">
        <v>10</v>
      </c>
      <c r="C241">
        <f t="shared" si="13"/>
        <v>5</v>
      </c>
      <c r="D241" s="3">
        <f>MAX(D240*(1-InData!$C$27*EXP(InData!$C$28*$C$4)),0)+InData!$C$25-InData!$C$30*D240</f>
        <v>16.496176301122393</v>
      </c>
      <c r="E241" s="10">
        <f>InData!$C$30*D240/InData!$C$25</f>
        <v>0.10180426350568161</v>
      </c>
      <c r="F241" s="10">
        <f>InData!$C$30*D240</f>
        <v>5.9385820378314275E-2</v>
      </c>
      <c r="G241" s="12">
        <f t="shared" si="15"/>
        <v>28.284542298169185</v>
      </c>
      <c r="H241" s="3">
        <f t="shared" si="12"/>
        <v>16.496176301122393</v>
      </c>
      <c r="I241">
        <f t="shared" si="14"/>
        <v>0.58333333333333337</v>
      </c>
    </row>
    <row r="242" spans="1:9" x14ac:dyDescent="0.2">
      <c r="A242">
        <v>239</v>
      </c>
      <c r="B242">
        <v>11</v>
      </c>
      <c r="C242">
        <f t="shared" si="13"/>
        <v>5</v>
      </c>
      <c r="D242" s="3">
        <f>MAX(D241*(1-InData!$C$27*EXP(InData!$C$28*$C$4)),0)+InData!$C$25-InData!$C$30*D241</f>
        <v>16.496287317218858</v>
      </c>
      <c r="E242" s="10">
        <f>InData!$C$30*D241/InData!$C$25</f>
        <v>0.10180497374406962</v>
      </c>
      <c r="F242" s="10">
        <f>InData!$C$30*D241</f>
        <v>5.9386234684040612E-2</v>
      </c>
      <c r="G242" s="12">
        <f t="shared" si="15"/>
        <v>28.284542298169185</v>
      </c>
      <c r="H242" s="3">
        <f t="shared" si="12"/>
        <v>16.496287317218858</v>
      </c>
      <c r="I242">
        <f t="shared" si="14"/>
        <v>0.58333333333333337</v>
      </c>
    </row>
    <row r="243" spans="1:9" x14ac:dyDescent="0.2">
      <c r="A243">
        <v>240</v>
      </c>
      <c r="B243">
        <v>12</v>
      </c>
      <c r="C243">
        <f t="shared" si="13"/>
        <v>5</v>
      </c>
      <c r="D243" s="3">
        <f>MAX(D242*(1-InData!$C$27*EXP(InData!$C$28*$C$4)),0)+InData!$C$25-InData!$C$30*D242</f>
        <v>16.496394408341207</v>
      </c>
      <c r="E243" s="10">
        <f>InData!$C$30*D242/InData!$C$25</f>
        <v>0.10180565887197923</v>
      </c>
      <c r="F243" s="10">
        <f>InData!$C$30*D242</f>
        <v>5.938663434198789E-2</v>
      </c>
      <c r="G243" s="12">
        <f t="shared" si="15"/>
        <v>28.284542298169185</v>
      </c>
      <c r="H243" s="3">
        <f t="shared" si="12"/>
        <v>16.496394408341207</v>
      </c>
      <c r="I243">
        <f t="shared" si="14"/>
        <v>0.58333333333333337</v>
      </c>
    </row>
    <row r="244" spans="1:9" x14ac:dyDescent="0.2">
      <c r="A244">
        <v>241</v>
      </c>
      <c r="B244">
        <v>1</v>
      </c>
      <c r="C244">
        <f t="shared" si="13"/>
        <v>5</v>
      </c>
      <c r="D244" s="3">
        <f>MAX(D243*(1-InData!$C$27*EXP(InData!$C$28*$C$4)),0)+InData!$C$25-InData!$C$30*D243</f>
        <v>16.4964977132569</v>
      </c>
      <c r="E244" s="10">
        <f>InData!$C$30*D243/InData!$C$25</f>
        <v>0.10180631977719143</v>
      </c>
      <c r="F244" s="10">
        <f>InData!$C$30*D243</f>
        <v>5.938701987002834E-2</v>
      </c>
      <c r="G244" s="12">
        <f t="shared" si="15"/>
        <v>28.284542298169185</v>
      </c>
      <c r="H244" s="3">
        <f t="shared" si="12"/>
        <v>16.4964977132569</v>
      </c>
      <c r="I244">
        <f t="shared" si="14"/>
        <v>0.58333333333333337</v>
      </c>
    </row>
    <row r="245" spans="1:9" x14ac:dyDescent="0.2">
      <c r="A245">
        <v>242</v>
      </c>
      <c r="B245">
        <v>2</v>
      </c>
      <c r="C245">
        <f t="shared" si="13"/>
        <v>5</v>
      </c>
      <c r="D245" s="3">
        <f>MAX(D244*(1-InData!$C$27*EXP(InData!$C$28*$C$4)),0)+InData!$C$25-InData!$C$30*D244</f>
        <v>16.49659736582727</v>
      </c>
      <c r="E245" s="10">
        <f>InData!$C$30*D244/InData!$C$25</f>
        <v>0.10180695731609972</v>
      </c>
      <c r="F245" s="10">
        <f>InData!$C$30*D244</f>
        <v>5.938739176772484E-2</v>
      </c>
      <c r="G245" s="12">
        <f t="shared" si="15"/>
        <v>28.284542298169185</v>
      </c>
      <c r="H245" s="3">
        <f t="shared" si="12"/>
        <v>16.49659736582727</v>
      </c>
      <c r="I245">
        <f t="shared" si="14"/>
        <v>0.58333333333333337</v>
      </c>
    </row>
    <row r="246" spans="1:9" x14ac:dyDescent="0.2">
      <c r="A246">
        <v>243</v>
      </c>
      <c r="B246">
        <v>3</v>
      </c>
      <c r="C246">
        <f t="shared" si="13"/>
        <v>5</v>
      </c>
      <c r="D246" s="3">
        <f>MAX(D245*(1-InData!$C$27*EXP(InData!$C$28*$C$4)),0)+InData!$C$25-InData!$C$30*D245</f>
        <v>16.496693495180992</v>
      </c>
      <c r="E246" s="10">
        <f>InData!$C$30*D245/InData!$C$25</f>
        <v>0.10180757231481971</v>
      </c>
      <c r="F246" s="10">
        <f>InData!$C$30*D245</f>
        <v>5.9387750516978172E-2</v>
      </c>
      <c r="G246" s="12">
        <f t="shared" si="15"/>
        <v>28.284542298169185</v>
      </c>
      <c r="H246" s="3">
        <f t="shared" si="12"/>
        <v>16.496693495180992</v>
      </c>
      <c r="I246">
        <f t="shared" si="14"/>
        <v>0.58333333333333337</v>
      </c>
    </row>
    <row r="247" spans="1:9" x14ac:dyDescent="0.2">
      <c r="A247">
        <v>244</v>
      </c>
      <c r="B247">
        <v>4</v>
      </c>
      <c r="C247">
        <f t="shared" si="13"/>
        <v>5</v>
      </c>
      <c r="D247" s="3">
        <f>MAX(D246*(1-InData!$C$27*EXP(InData!$C$28*$C$4)),0)+InData!$C$25-InData!$C$30*D246</f>
        <v>16.49678622588139</v>
      </c>
      <c r="E247" s="10">
        <f>InData!$C$30*D246/InData!$C$25</f>
        <v>0.10180816557025982</v>
      </c>
      <c r="F247" s="10">
        <f>InData!$C$30*D246</f>
        <v>5.9388096582651567E-2</v>
      </c>
      <c r="G247" s="12">
        <f t="shared" si="15"/>
        <v>28.284542298169185</v>
      </c>
      <c r="H247" s="3">
        <f t="shared" si="12"/>
        <v>16.49678622588139</v>
      </c>
      <c r="I247">
        <f t="shared" si="14"/>
        <v>0.58333333333333337</v>
      </c>
    </row>
    <row r="248" spans="1:9" x14ac:dyDescent="0.2">
      <c r="A248">
        <v>245</v>
      </c>
      <c r="B248">
        <v>5</v>
      </c>
      <c r="C248">
        <f t="shared" si="13"/>
        <v>5</v>
      </c>
      <c r="D248" s="3">
        <f>MAX(D247*(1-InData!$C$27*EXP(InData!$C$28*$C$4)),0)+InData!$C$25-InData!$C$30*D247</f>
        <v>16.496875678087854</v>
      </c>
      <c r="E248" s="10">
        <f>InData!$C$30*D247/InData!$C$25</f>
        <v>0.10180873785115371</v>
      </c>
      <c r="F248" s="10">
        <f>InData!$C$30*D247</f>
        <v>5.9388430413173002E-2</v>
      </c>
      <c r="G248" s="12">
        <f t="shared" si="15"/>
        <v>28.284542298169185</v>
      </c>
      <c r="H248" s="3">
        <f t="shared" si="12"/>
        <v>16.496875678087854</v>
      </c>
      <c r="I248">
        <f t="shared" si="14"/>
        <v>0.58333333333333337</v>
      </c>
    </row>
    <row r="249" spans="1:9" x14ac:dyDescent="0.2">
      <c r="A249">
        <v>246</v>
      </c>
      <c r="B249">
        <v>6</v>
      </c>
      <c r="C249">
        <f t="shared" si="13"/>
        <v>5</v>
      </c>
      <c r="D249" s="3">
        <f>MAX(D248*(1-InData!$C$27*EXP(InData!$C$28*$C$4)),0)+InData!$C$25-InData!$C$30*D248</f>
        <v>16.496961967711535</v>
      </c>
      <c r="E249" s="10">
        <f>InData!$C$30*D248/InData!$C$25</f>
        <v>0.10180928989905647</v>
      </c>
      <c r="F249" s="10">
        <f>InData!$C$30*D248</f>
        <v>5.9388752441116271E-2</v>
      </c>
      <c r="G249" s="12">
        <f t="shared" si="15"/>
        <v>28.284542298169185</v>
      </c>
      <c r="H249" s="3">
        <f t="shared" si="12"/>
        <v>16.496961967711535</v>
      </c>
      <c r="I249">
        <f t="shared" si="14"/>
        <v>0.58333333333333337</v>
      </c>
    </row>
    <row r="250" spans="1:9" x14ac:dyDescent="0.2">
      <c r="A250">
        <v>247</v>
      </c>
      <c r="B250">
        <v>7</v>
      </c>
      <c r="C250">
        <f t="shared" si="13"/>
        <v>5</v>
      </c>
      <c r="D250" s="3">
        <f>MAX(D249*(1-InData!$C$27*EXP(InData!$C$28*$C$4)),0)+InData!$C$25-InData!$C$30*D249</f>
        <v>16.497045206565549</v>
      </c>
      <c r="E250" s="10">
        <f>InData!$C$30*D249/InData!$C$25</f>
        <v>0.10180982242930546</v>
      </c>
      <c r="F250" s="10">
        <f>InData!$C$30*D249</f>
        <v>5.9389063083761524E-2</v>
      </c>
      <c r="G250" s="12">
        <f t="shared" si="15"/>
        <v>28.284542298169185</v>
      </c>
      <c r="H250" s="3">
        <f t="shared" si="12"/>
        <v>16.497045206565549</v>
      </c>
      <c r="I250">
        <f t="shared" si="14"/>
        <v>0.58333333333333337</v>
      </c>
    </row>
    <row r="251" spans="1:9" x14ac:dyDescent="0.2">
      <c r="A251">
        <v>248</v>
      </c>
      <c r="B251">
        <v>8</v>
      </c>
      <c r="C251">
        <f t="shared" si="13"/>
        <v>5</v>
      </c>
      <c r="D251" s="3">
        <f>MAX(D250*(1-InData!$C$27*EXP(InData!$C$28*$C$4)),0)+InData!$C$25-InData!$C$30*D250</f>
        <v>16.497125502509856</v>
      </c>
      <c r="E251" s="10">
        <f>InData!$C$30*D250/InData!$C$25</f>
        <v>0.10181033613194737</v>
      </c>
      <c r="F251" s="10">
        <f>InData!$C$30*D250</f>
        <v>5.9389362743635973E-2</v>
      </c>
      <c r="G251" s="12">
        <f t="shared" si="15"/>
        <v>28.284542298169185</v>
      </c>
      <c r="H251" s="3">
        <f t="shared" si="12"/>
        <v>16.497125502509856</v>
      </c>
      <c r="I251">
        <f t="shared" si="14"/>
        <v>0.58333333333333337</v>
      </c>
    </row>
    <row r="252" spans="1:9" x14ac:dyDescent="0.2">
      <c r="A252">
        <v>249</v>
      </c>
      <c r="B252">
        <v>9</v>
      </c>
      <c r="C252">
        <f t="shared" si="13"/>
        <v>5</v>
      </c>
      <c r="D252" s="3">
        <f>MAX(D251*(1-InData!$C$27*EXP(InData!$C$28*$C$4)),0)+InData!$C$25-InData!$C$30*D251</f>
        <v>16.497202959591036</v>
      </c>
      <c r="E252" s="10">
        <f>InData!$C$30*D251/InData!$C$25</f>
        <v>0.10181083167263225</v>
      </c>
      <c r="F252" s="10">
        <f>InData!$C$30*D251</f>
        <v>5.9389651809035479E-2</v>
      </c>
      <c r="G252" s="12">
        <f t="shared" si="15"/>
        <v>28.284542298169185</v>
      </c>
      <c r="H252" s="3">
        <f t="shared" si="12"/>
        <v>16.497202959591036</v>
      </c>
      <c r="I252">
        <f t="shared" si="14"/>
        <v>0.58333333333333337</v>
      </c>
    </row>
    <row r="253" spans="1:9" x14ac:dyDescent="0.2">
      <c r="A253">
        <v>250</v>
      </c>
      <c r="B253">
        <v>10</v>
      </c>
      <c r="C253">
        <f t="shared" si="13"/>
        <v>5</v>
      </c>
      <c r="D253" s="3">
        <f>MAX(D252*(1-InData!$C$27*EXP(InData!$C$28*$C$4)),0)+InData!$C$25-InData!$C$30*D252</f>
        <v>16.497277678177088</v>
      </c>
      <c r="E253" s="10">
        <f>InData!$C$30*D252/InData!$C$25</f>
        <v>0.1018113096934761</v>
      </c>
      <c r="F253" s="10">
        <f>InData!$C$30*D252</f>
        <v>5.9389930654527724E-2</v>
      </c>
      <c r="G253" s="12">
        <f t="shared" si="15"/>
        <v>28.284542298169185</v>
      </c>
      <c r="H253" s="3">
        <f t="shared" si="12"/>
        <v>16.497277678177088</v>
      </c>
      <c r="I253">
        <f t="shared" si="14"/>
        <v>0.58333333333333337</v>
      </c>
    </row>
    <row r="254" spans="1:9" x14ac:dyDescent="0.2">
      <c r="A254">
        <v>251</v>
      </c>
      <c r="B254">
        <v>11</v>
      </c>
      <c r="C254">
        <f t="shared" si="13"/>
        <v>5</v>
      </c>
      <c r="D254" s="3">
        <f>MAX(D253*(1-InData!$C$27*EXP(InData!$C$28*$C$4)),0)+InData!$C$25-InData!$C$30*D253</f>
        <v>16.497349755087512</v>
      </c>
      <c r="E254" s="10">
        <f>InData!$C$30*D253/InData!$C$25</f>
        <v>0.10181177081389288</v>
      </c>
      <c r="F254" s="10">
        <f>InData!$C$30*D253</f>
        <v>5.9390199641437519E-2</v>
      </c>
      <c r="G254" s="12">
        <f t="shared" si="15"/>
        <v>28.284542298169185</v>
      </c>
      <c r="H254" s="3">
        <f t="shared" si="12"/>
        <v>16.497349755087512</v>
      </c>
      <c r="I254">
        <f t="shared" si="14"/>
        <v>0.58333333333333337</v>
      </c>
    </row>
    <row r="255" spans="1:9" x14ac:dyDescent="0.2">
      <c r="A255">
        <v>252</v>
      </c>
      <c r="B255">
        <v>12</v>
      </c>
      <c r="C255">
        <f t="shared" si="13"/>
        <v>5</v>
      </c>
      <c r="D255" s="3">
        <f>MAX(D254*(1-InData!$C$27*EXP(InData!$C$28*$C$4)),0)+InData!$C$25-InData!$C$30*D254</f>
        <v>16.497419283718749</v>
      </c>
      <c r="E255" s="10">
        <f>InData!$C$30*D254/InData!$C$25</f>
        <v>0.10181221563139721</v>
      </c>
      <c r="F255" s="10">
        <f>InData!$C$30*D254</f>
        <v>5.9390459118315045E-2</v>
      </c>
      <c r="G255" s="12">
        <f t="shared" si="15"/>
        <v>28.284542298169185</v>
      </c>
      <c r="H255" s="3">
        <f t="shared" si="12"/>
        <v>16.497419283718749</v>
      </c>
      <c r="I255">
        <f t="shared" si="14"/>
        <v>0.58333333333333337</v>
      </c>
    </row>
    <row r="256" spans="1:9" x14ac:dyDescent="0.2">
      <c r="A256">
        <v>253</v>
      </c>
      <c r="B256">
        <v>1</v>
      </c>
      <c r="C256">
        <f t="shared" si="13"/>
        <v>5</v>
      </c>
      <c r="D256" s="3">
        <f>MAX(D255*(1-InData!$C$27*EXP(InData!$C$28*$C$4)),0)+InData!$C$25-InData!$C$30*D255</f>
        <v>16.497486354165215</v>
      </c>
      <c r="E256" s="10">
        <f>InData!$C$30*D255/InData!$C$25</f>
        <v>0.10181264472237855</v>
      </c>
      <c r="F256" s="10">
        <f>InData!$C$30*D255</f>
        <v>5.9390709421387494E-2</v>
      </c>
      <c r="G256" s="12">
        <f t="shared" si="15"/>
        <v>28.284542298169185</v>
      </c>
      <c r="H256" s="3">
        <f t="shared" si="12"/>
        <v>16.497486354165215</v>
      </c>
      <c r="I256">
        <f t="shared" si="14"/>
        <v>0.58333333333333337</v>
      </c>
    </row>
    <row r="257" spans="1:9" x14ac:dyDescent="0.2">
      <c r="A257">
        <v>254</v>
      </c>
      <c r="B257">
        <v>2</v>
      </c>
      <c r="C257">
        <f t="shared" si="13"/>
        <v>5</v>
      </c>
      <c r="D257" s="3">
        <f>MAX(D256*(1-InData!$C$27*EXP(InData!$C$28*$C$4)),0)+InData!$C$25-InData!$C$30*D256</f>
        <v>16.497551053336025</v>
      </c>
      <c r="E257" s="10">
        <f>InData!$C$30*D256/InData!$C$25</f>
        <v>0.10181305864284818</v>
      </c>
      <c r="F257" s="10">
        <f>InData!$C$30*D256</f>
        <v>5.9390950874994769E-2</v>
      </c>
      <c r="G257" s="12">
        <f t="shared" si="15"/>
        <v>28.284542298169185</v>
      </c>
      <c r="H257" s="3">
        <f t="shared" si="12"/>
        <v>16.497551053336025</v>
      </c>
      <c r="I257">
        <f t="shared" si="14"/>
        <v>0.58333333333333337</v>
      </c>
    </row>
    <row r="258" spans="1:9" x14ac:dyDescent="0.2">
      <c r="A258">
        <v>255</v>
      </c>
      <c r="B258">
        <v>3</v>
      </c>
      <c r="C258">
        <f t="shared" si="13"/>
        <v>5</v>
      </c>
      <c r="D258" s="3">
        <f>MAX(D257*(1-InData!$C$27*EXP(InData!$C$28*$C$4)),0)+InData!$C$25-InData!$C$30*D257</f>
        <v>16.497613465067637</v>
      </c>
      <c r="E258" s="10">
        <f>InData!$C$30*D257/InData!$C$25</f>
        <v>0.10181345792915945</v>
      </c>
      <c r="F258" s="10">
        <f>InData!$C$30*D257</f>
        <v>5.9391183792009687E-2</v>
      </c>
      <c r="G258" s="12">
        <f t="shared" si="15"/>
        <v>28.284542298169185</v>
      </c>
      <c r="H258" s="3">
        <f t="shared" si="12"/>
        <v>16.497613465067637</v>
      </c>
      <c r="I258">
        <f t="shared" si="14"/>
        <v>0.58333333333333337</v>
      </c>
    </row>
    <row r="259" spans="1:9" x14ac:dyDescent="0.2">
      <c r="A259">
        <v>256</v>
      </c>
      <c r="B259">
        <v>4</v>
      </c>
      <c r="C259">
        <f t="shared" si="13"/>
        <v>5</v>
      </c>
      <c r="D259" s="3">
        <f>MAX(D258*(1-InData!$C$27*EXP(InData!$C$28*$C$4)),0)+InData!$C$25-InData!$C$30*D258</f>
        <v>16.497673670232462</v>
      </c>
      <c r="E259" s="10">
        <f>InData!$C$30*D258/InData!$C$25</f>
        <v>0.10181384309870312</v>
      </c>
      <c r="F259" s="10">
        <f>InData!$C$30*D258</f>
        <v>5.9391408474243491E-2</v>
      </c>
      <c r="G259" s="12">
        <f t="shared" si="15"/>
        <v>28.284542298169185</v>
      </c>
      <c r="H259" s="3">
        <f t="shared" ref="H259:H322" si="16">D259</f>
        <v>16.497673670232462</v>
      </c>
      <c r="I259">
        <f t="shared" si="14"/>
        <v>0.58333333333333337</v>
      </c>
    </row>
    <row r="260" spans="1:9" x14ac:dyDescent="0.2">
      <c r="A260">
        <v>257</v>
      </c>
      <c r="B260">
        <v>5</v>
      </c>
      <c r="C260">
        <f t="shared" si="13"/>
        <v>5</v>
      </c>
      <c r="D260" s="3">
        <f>MAX(D259*(1-InData!$C$27*EXP(InData!$C$28*$C$4)),0)+InData!$C$25-InData!$C$30*D259</f>
        <v>16.497731746843669</v>
      </c>
      <c r="E260" s="10">
        <f>InData!$C$30*D259/InData!$C$25</f>
        <v>0.10181421465057747</v>
      </c>
      <c r="F260" s="10">
        <f>InData!$C$30*D259</f>
        <v>5.9391625212836863E-2</v>
      </c>
      <c r="G260" s="12">
        <f t="shared" si="15"/>
        <v>28.284542298169185</v>
      </c>
      <c r="H260" s="3">
        <f t="shared" si="16"/>
        <v>16.497731746843669</v>
      </c>
      <c r="I260">
        <f t="shared" si="14"/>
        <v>0.58333333333333337</v>
      </c>
    </row>
    <row r="261" spans="1:9" x14ac:dyDescent="0.2">
      <c r="A261">
        <v>258</v>
      </c>
      <c r="B261">
        <v>6</v>
      </c>
      <c r="C261">
        <f t="shared" ref="C261:C324" si="17">C260</f>
        <v>5</v>
      </c>
      <c r="D261" s="3">
        <f>MAX(D260*(1-InData!$C$27*EXP(InData!$C$28*$C$4)),0)+InData!$C$25-InData!$C$30*D260</f>
        <v>16.497787770156275</v>
      </c>
      <c r="E261" s="10">
        <f>InData!$C$30*D260/InData!$C$25</f>
        <v>0.1018145730662352</v>
      </c>
      <c r="F261" s="10">
        <f>InData!$C$30*D260</f>
        <v>5.9391834288637209E-2</v>
      </c>
      <c r="G261" s="12">
        <f t="shared" si="15"/>
        <v>28.284542298169185</v>
      </c>
      <c r="H261" s="3">
        <f t="shared" si="16"/>
        <v>16.497787770156275</v>
      </c>
      <c r="I261">
        <f t="shared" ref="I261:I324" si="18">I260</f>
        <v>0.58333333333333337</v>
      </c>
    </row>
    <row r="262" spans="1:9" x14ac:dyDescent="0.2">
      <c r="A262">
        <v>259</v>
      </c>
      <c r="B262">
        <v>7</v>
      </c>
      <c r="C262">
        <f t="shared" si="17"/>
        <v>5</v>
      </c>
      <c r="D262" s="3">
        <f>MAX(D261*(1-InData!$C$27*EXP(InData!$C$28*$C$4)),0)+InData!$C$25-InData!$C$30*D261</f>
        <v>16.497841812764651</v>
      </c>
      <c r="E262" s="10">
        <f>InData!$C$30*D261/InData!$C$25</f>
        <v>0.10181491881010729</v>
      </c>
      <c r="F262" s="10">
        <f>InData!$C$30*D261</f>
        <v>5.9392035972562589E-2</v>
      </c>
      <c r="G262" s="12">
        <f t="shared" ref="G262:G325" si="19">G261</f>
        <v>28.284542298169185</v>
      </c>
      <c r="H262" s="3">
        <f t="shared" si="16"/>
        <v>16.497841812764651</v>
      </c>
      <c r="I262">
        <f t="shared" si="18"/>
        <v>0.58333333333333337</v>
      </c>
    </row>
    <row r="263" spans="1:9" x14ac:dyDescent="0.2">
      <c r="A263">
        <v>260</v>
      </c>
      <c r="B263">
        <v>8</v>
      </c>
      <c r="C263">
        <f t="shared" si="17"/>
        <v>5</v>
      </c>
      <c r="D263" s="3">
        <f>MAX(D262*(1-InData!$C$27*EXP(InData!$C$28*$C$4)),0)+InData!$C$25-InData!$C$30*D262</f>
        <v>16.497893944696592</v>
      </c>
      <c r="E263" s="10">
        <f>InData!$C$30*D262/InData!$C$25</f>
        <v>0.10181525233020469</v>
      </c>
      <c r="F263" s="10">
        <f>InData!$C$30*D262</f>
        <v>5.9392230525952744E-2</v>
      </c>
      <c r="G263" s="12">
        <f t="shared" si="19"/>
        <v>28.284542298169185</v>
      </c>
      <c r="H263" s="3">
        <f t="shared" si="16"/>
        <v>16.497893944696592</v>
      </c>
      <c r="I263">
        <f t="shared" si="18"/>
        <v>0.58333333333333337</v>
      </c>
    </row>
    <row r="264" spans="1:9" x14ac:dyDescent="0.2">
      <c r="A264">
        <v>261</v>
      </c>
      <c r="B264">
        <v>9</v>
      </c>
      <c r="C264">
        <f t="shared" si="17"/>
        <v>5</v>
      </c>
      <c r="D264" s="3">
        <f>MAX(D263*(1-InData!$C$27*EXP(InData!$C$28*$C$4)),0)+InData!$C$25-InData!$C$30*D263</f>
        <v>16.497944233504064</v>
      </c>
      <c r="E264" s="10">
        <f>InData!$C$30*D263/InData!$C$25</f>
        <v>0.10181557405869895</v>
      </c>
      <c r="F264" s="10">
        <f>InData!$C$30*D263</f>
        <v>5.939241820090773E-2</v>
      </c>
      <c r="G264" s="12">
        <f t="shared" si="19"/>
        <v>28.284542298169185</v>
      </c>
      <c r="H264" s="3">
        <f t="shared" si="16"/>
        <v>16.497944233504064</v>
      </c>
      <c r="I264">
        <f t="shared" si="18"/>
        <v>0.58333333333333337</v>
      </c>
    </row>
    <row r="265" spans="1:9" x14ac:dyDescent="0.2">
      <c r="A265">
        <v>262</v>
      </c>
      <c r="B265">
        <v>10</v>
      </c>
      <c r="C265">
        <f t="shared" si="17"/>
        <v>5</v>
      </c>
      <c r="D265" s="3">
        <f>MAX(D264*(1-InData!$C$27*EXP(InData!$C$28*$C$4)),0)+InData!$C$25-InData!$C$30*D264</f>
        <v>16.497992744350739</v>
      </c>
      <c r="E265" s="10">
        <f>InData!$C$30*D264/InData!$C$25</f>
        <v>0.10181588441248221</v>
      </c>
      <c r="F265" s="10">
        <f>InData!$C$30*D264</f>
        <v>5.939259924061463E-2</v>
      </c>
      <c r="G265" s="12">
        <f t="shared" si="19"/>
        <v>28.284542298169185</v>
      </c>
      <c r="H265" s="3">
        <f t="shared" si="16"/>
        <v>16.497992744350739</v>
      </c>
      <c r="I265">
        <f t="shared" si="18"/>
        <v>0.58333333333333337</v>
      </c>
    </row>
    <row r="266" spans="1:9" x14ac:dyDescent="0.2">
      <c r="A266">
        <v>263</v>
      </c>
      <c r="B266">
        <v>11</v>
      </c>
      <c r="C266">
        <f t="shared" si="17"/>
        <v>5</v>
      </c>
      <c r="D266" s="3">
        <f>MAX(D265*(1-InData!$C$27*EXP(InData!$C$28*$C$4)),0)+InData!$C$25-InData!$C$30*D265</f>
        <v>16.498039540096418</v>
      </c>
      <c r="E266" s="10">
        <f>InData!$C$30*D265/InData!$C$25</f>
        <v>0.10181618379370741</v>
      </c>
      <c r="F266" s="10">
        <f>InData!$C$30*D265</f>
        <v>5.9392773879662658E-2</v>
      </c>
      <c r="G266" s="12">
        <f t="shared" si="19"/>
        <v>28.284542298169185</v>
      </c>
      <c r="H266" s="3">
        <f t="shared" si="16"/>
        <v>16.498039540096418</v>
      </c>
      <c r="I266">
        <f t="shared" si="18"/>
        <v>0.58333333333333337</v>
      </c>
    </row>
    <row r="267" spans="1:9" x14ac:dyDescent="0.2">
      <c r="A267">
        <v>264</v>
      </c>
      <c r="B267">
        <v>12</v>
      </c>
      <c r="C267">
        <f t="shared" si="17"/>
        <v>5</v>
      </c>
      <c r="D267" s="3">
        <f>MAX(D266*(1-InData!$C$27*EXP(InData!$C$28*$C$4)),0)+InData!$C$25-InData!$C$30*D266</f>
        <v>16.498084681378497</v>
      </c>
      <c r="E267" s="10">
        <f>InData!$C$30*D266/InData!$C$25</f>
        <v>0.10181647259030932</v>
      </c>
      <c r="F267" s="10">
        <f>InData!$C$30*D266</f>
        <v>5.9392942344347104E-2</v>
      </c>
      <c r="G267" s="12">
        <f t="shared" si="19"/>
        <v>28.284542298169185</v>
      </c>
      <c r="H267" s="3">
        <f t="shared" si="16"/>
        <v>16.498084681378497</v>
      </c>
      <c r="I267">
        <f t="shared" si="18"/>
        <v>0.58333333333333337</v>
      </c>
    </row>
    <row r="268" spans="1:9" x14ac:dyDescent="0.2">
      <c r="A268">
        <v>265</v>
      </c>
      <c r="B268">
        <v>1</v>
      </c>
      <c r="C268">
        <f t="shared" si="17"/>
        <v>5</v>
      </c>
      <c r="D268" s="3">
        <f>MAX(D267*(1-InData!$C$27*EXP(InData!$C$28*$C$4)),0)+InData!$C$25-InData!$C$30*D267</f>
        <v>16.498128226690536</v>
      </c>
      <c r="E268" s="10">
        <f>InData!$C$30*D267/InData!$C$25</f>
        <v>0.10181675117650729</v>
      </c>
      <c r="F268" s="10">
        <f>InData!$C$30*D267</f>
        <v>5.9393104852962592E-2</v>
      </c>
      <c r="G268" s="12">
        <f t="shared" si="19"/>
        <v>28.284542298169185</v>
      </c>
      <c r="H268" s="3">
        <f t="shared" si="16"/>
        <v>16.498128226690536</v>
      </c>
      <c r="I268">
        <f t="shared" si="18"/>
        <v>0.58333333333333337</v>
      </c>
    </row>
    <row r="269" spans="1:9" x14ac:dyDescent="0.2">
      <c r="A269">
        <v>266</v>
      </c>
      <c r="B269">
        <v>2</v>
      </c>
      <c r="C269">
        <f t="shared" si="17"/>
        <v>5</v>
      </c>
      <c r="D269" s="3">
        <f>MAX(D268*(1-InData!$C$27*EXP(InData!$C$28*$C$4)),0)+InData!$C$25-InData!$C$30*D268</f>
        <v>16.498170232458055</v>
      </c>
      <c r="E269" s="10">
        <f>InData!$C$30*D268/InData!$C$25</f>
        <v>0.10181701991329016</v>
      </c>
      <c r="F269" s="10">
        <f>InData!$C$30*D268</f>
        <v>5.9393261616085928E-2</v>
      </c>
      <c r="G269" s="12">
        <f t="shared" si="19"/>
        <v>28.284542298169185</v>
      </c>
      <c r="H269" s="3">
        <f t="shared" si="16"/>
        <v>16.498170232458055</v>
      </c>
      <c r="I269">
        <f t="shared" si="18"/>
        <v>0.58333333333333337</v>
      </c>
    </row>
    <row r="270" spans="1:9" x14ac:dyDescent="0.2">
      <c r="A270">
        <v>267</v>
      </c>
      <c r="B270">
        <v>3</v>
      </c>
      <c r="C270">
        <f t="shared" si="17"/>
        <v>5</v>
      </c>
      <c r="D270" s="3">
        <f>MAX(D269*(1-InData!$C$27*EXP(InData!$C$28*$C$4)),0)+InData!$C$25-InData!$C$30*D269</f>
        <v>16.498210753111653</v>
      </c>
      <c r="E270" s="10">
        <f>InData!$C$30*D269/InData!$C$25</f>
        <v>0.10181727914888399</v>
      </c>
      <c r="F270" s="10">
        <f>InData!$C$30*D269</f>
        <v>5.9393412836848992E-2</v>
      </c>
      <c r="G270" s="12">
        <f t="shared" si="19"/>
        <v>28.284542298169185</v>
      </c>
      <c r="H270" s="3">
        <f t="shared" si="16"/>
        <v>16.498210753111653</v>
      </c>
      <c r="I270">
        <f t="shared" si="18"/>
        <v>0.58333333333333337</v>
      </c>
    </row>
    <row r="271" spans="1:9" x14ac:dyDescent="0.2">
      <c r="A271">
        <v>268</v>
      </c>
      <c r="B271">
        <v>4</v>
      </c>
      <c r="C271">
        <f t="shared" si="17"/>
        <v>5</v>
      </c>
      <c r="D271" s="3">
        <f>MAX(D270*(1-InData!$C$27*EXP(InData!$C$28*$C$4)),0)+InData!$C$25-InData!$C$30*D270</f>
        <v>16.498249841157531</v>
      </c>
      <c r="E271" s="10">
        <f>InData!$C$30*D270/InData!$C$25</f>
        <v>0.10181752921920334</v>
      </c>
      <c r="F271" s="10">
        <f>InData!$C$30*D270</f>
        <v>5.9393558711201951E-2</v>
      </c>
      <c r="G271" s="12">
        <f t="shared" si="19"/>
        <v>28.284542298169185</v>
      </c>
      <c r="H271" s="3">
        <f t="shared" si="16"/>
        <v>16.498249841157531</v>
      </c>
      <c r="I271">
        <f t="shared" si="18"/>
        <v>0.58333333333333337</v>
      </c>
    </row>
    <row r="272" spans="1:9" x14ac:dyDescent="0.2">
      <c r="A272">
        <v>269</v>
      </c>
      <c r="B272">
        <v>5</v>
      </c>
      <c r="C272">
        <f t="shared" si="17"/>
        <v>5</v>
      </c>
      <c r="D272" s="3">
        <f>MAX(D271*(1-InData!$C$27*EXP(InData!$C$28*$C$4)),0)+InData!$C$25-InData!$C$30*D271</f>
        <v>16.498287547245539</v>
      </c>
      <c r="E272" s="10">
        <f>InData!$C$30*D271/InData!$C$25</f>
        <v>0.10181777044828647</v>
      </c>
      <c r="F272" s="10">
        <f>InData!$C$30*D271</f>
        <v>5.9393699428167107E-2</v>
      </c>
      <c r="G272" s="12">
        <f t="shared" si="19"/>
        <v>28.284542298169185</v>
      </c>
      <c r="H272" s="3">
        <f t="shared" si="16"/>
        <v>16.498287547245539</v>
      </c>
      <c r="I272">
        <f t="shared" si="18"/>
        <v>0.58333333333333337</v>
      </c>
    </row>
    <row r="273" spans="1:9" x14ac:dyDescent="0.2">
      <c r="A273">
        <v>270</v>
      </c>
      <c r="B273">
        <v>6</v>
      </c>
      <c r="C273">
        <f t="shared" si="17"/>
        <v>5</v>
      </c>
      <c r="D273" s="3">
        <f>MAX(D272*(1-InData!$C$27*EXP(InData!$C$28*$C$4)),0)+InData!$C$25-InData!$C$30*D272</f>
        <v>16.498323920234796</v>
      </c>
      <c r="E273" s="10">
        <f>InData!$C$30*D272/InData!$C$25</f>
        <v>0.10181800314871532</v>
      </c>
      <c r="F273" s="10">
        <f>InData!$C$30*D272</f>
        <v>5.9393835170083939E-2</v>
      </c>
      <c r="G273" s="12">
        <f t="shared" si="19"/>
        <v>28.284542298169185</v>
      </c>
      <c r="H273" s="3">
        <f t="shared" si="16"/>
        <v>16.498323920234796</v>
      </c>
      <c r="I273">
        <f t="shared" si="18"/>
        <v>0.58333333333333337</v>
      </c>
    </row>
    <row r="274" spans="1:9" x14ac:dyDescent="0.2">
      <c r="A274">
        <v>271</v>
      </c>
      <c r="B274">
        <v>7</v>
      </c>
      <c r="C274">
        <f t="shared" si="17"/>
        <v>5</v>
      </c>
      <c r="D274" s="3">
        <f>MAX(D273*(1-InData!$C$27*EXP(InData!$C$28*$C$4)),0)+InData!$C$25-InData!$C$30*D273</f>
        <v>16.498359007257008</v>
      </c>
      <c r="E274" s="10">
        <f>InData!$C$30*D273/InData!$C$25</f>
        <v>0.10181822762202045</v>
      </c>
      <c r="F274" s="10">
        <f>InData!$C$30*D273</f>
        <v>5.9393966112845267E-2</v>
      </c>
      <c r="G274" s="12">
        <f t="shared" si="19"/>
        <v>28.284542298169185</v>
      </c>
      <c r="H274" s="3">
        <f t="shared" si="16"/>
        <v>16.498359007257008</v>
      </c>
      <c r="I274">
        <f t="shared" si="18"/>
        <v>0.58333333333333337</v>
      </c>
    </row>
    <row r="275" spans="1:9" x14ac:dyDescent="0.2">
      <c r="A275">
        <v>272</v>
      </c>
      <c r="B275">
        <v>8</v>
      </c>
      <c r="C275">
        <f t="shared" si="17"/>
        <v>5</v>
      </c>
      <c r="D275" s="3">
        <f>MAX(D274*(1-InData!$C$27*EXP(InData!$C$28*$C$4)),0)+InData!$C$25-InData!$C$30*D274</f>
        <v>16.498392853777542</v>
      </c>
      <c r="E275" s="10">
        <f>InData!$C$30*D274/InData!$C$25</f>
        <v>0.10181844415907182</v>
      </c>
      <c r="F275" s="10">
        <f>InData!$C$30*D274</f>
        <v>5.9394092426125228E-2</v>
      </c>
      <c r="G275" s="12">
        <f t="shared" si="19"/>
        <v>28.284542298169185</v>
      </c>
      <c r="H275" s="3">
        <f t="shared" si="16"/>
        <v>16.498392853777542</v>
      </c>
      <c r="I275">
        <f t="shared" si="18"/>
        <v>0.58333333333333337</v>
      </c>
    </row>
    <row r="276" spans="1:9" x14ac:dyDescent="0.2">
      <c r="A276">
        <v>273</v>
      </c>
      <c r="B276">
        <v>9</v>
      </c>
      <c r="C276">
        <f t="shared" si="17"/>
        <v>5</v>
      </c>
      <c r="D276" s="3">
        <f>MAX(D275*(1-InData!$C$27*EXP(InData!$C$28*$C$4)),0)+InData!$C$25-InData!$C$30*D275</f>
        <v>16.498425503654335</v>
      </c>
      <c r="E276" s="10">
        <f>InData!$C$30*D275/InData!$C$25</f>
        <v>0.10181865304045568</v>
      </c>
      <c r="F276" s="10">
        <f>InData!$C$30*D275</f>
        <v>5.9394214273599151E-2</v>
      </c>
      <c r="G276" s="12">
        <f t="shared" si="19"/>
        <v>28.284542298169185</v>
      </c>
      <c r="H276" s="3">
        <f t="shared" si="16"/>
        <v>16.498425503654335</v>
      </c>
      <c r="I276">
        <f t="shared" si="18"/>
        <v>0.58333333333333337</v>
      </c>
    </row>
    <row r="277" spans="1:9" x14ac:dyDescent="0.2">
      <c r="A277">
        <v>274</v>
      </c>
      <c r="B277">
        <v>10</v>
      </c>
      <c r="C277">
        <f t="shared" si="17"/>
        <v>5</v>
      </c>
      <c r="D277" s="3">
        <f>MAX(D276*(1-InData!$C$27*EXP(InData!$C$28*$C$4)),0)+InData!$C$25-InData!$C$30*D276</f>
        <v>16.498456999194726</v>
      </c>
      <c r="E277" s="10">
        <f>InData!$C$30*D276/InData!$C$25</f>
        <v>0.10181885453683817</v>
      </c>
      <c r="F277" s="10">
        <f>InData!$C$30*D276</f>
        <v>5.9394331813155607E-2</v>
      </c>
      <c r="G277" s="12">
        <f t="shared" si="19"/>
        <v>28.284542298169185</v>
      </c>
      <c r="H277" s="3">
        <f t="shared" si="16"/>
        <v>16.498456999194726</v>
      </c>
      <c r="I277">
        <f t="shared" si="18"/>
        <v>0.58333333333333337</v>
      </c>
    </row>
    <row r="278" spans="1:9" x14ac:dyDescent="0.2">
      <c r="A278">
        <v>275</v>
      </c>
      <c r="B278">
        <v>11</v>
      </c>
      <c r="C278">
        <f t="shared" si="17"/>
        <v>5</v>
      </c>
      <c r="D278" s="3">
        <f>MAX(D277*(1-InData!$C$27*EXP(InData!$C$28*$C$4)),0)+InData!$C$25-InData!$C$30*D277</f>
        <v>16.498487381210278</v>
      </c>
      <c r="E278" s="10">
        <f>InData!$C$30*D277/InData!$C$25</f>
        <v>0.10181904890931602</v>
      </c>
      <c r="F278" s="10">
        <f>InData!$C$30*D277</f>
        <v>5.9394445197101013E-2</v>
      </c>
      <c r="G278" s="12">
        <f t="shared" si="19"/>
        <v>28.284542298169185</v>
      </c>
      <c r="H278" s="3">
        <f t="shared" si="16"/>
        <v>16.498487381210278</v>
      </c>
      <c r="I278">
        <f t="shared" si="18"/>
        <v>0.58333333333333337</v>
      </c>
    </row>
    <row r="279" spans="1:9" x14ac:dyDescent="0.2">
      <c r="A279">
        <v>276</v>
      </c>
      <c r="B279">
        <v>12</v>
      </c>
      <c r="C279">
        <f t="shared" si="17"/>
        <v>5</v>
      </c>
      <c r="D279" s="3">
        <f>MAX(D278*(1-InData!$C$27*EXP(InData!$C$28*$C$4)),0)+InData!$C$25-InData!$C$30*D278</f>
        <v>16.498516689069664</v>
      </c>
      <c r="E279" s="10">
        <f>InData!$C$30*D278/InData!$C$25</f>
        <v>0.10181923640975485</v>
      </c>
      <c r="F279" s="10">
        <f>InData!$C$30*D278</f>
        <v>5.9394554572356997E-2</v>
      </c>
      <c r="G279" s="12">
        <f t="shared" si="19"/>
        <v>28.284542298169185</v>
      </c>
      <c r="H279" s="3">
        <f t="shared" si="16"/>
        <v>16.498516689069664</v>
      </c>
      <c r="I279">
        <f t="shared" si="18"/>
        <v>0.58333333333333337</v>
      </c>
    </row>
    <row r="280" spans="1:9" x14ac:dyDescent="0.2">
      <c r="A280">
        <v>277</v>
      </c>
      <c r="B280">
        <v>1</v>
      </c>
      <c r="C280">
        <f t="shared" si="17"/>
        <v>5</v>
      </c>
      <c r="D280" s="3">
        <f>MAX(D279*(1-InData!$C$27*EXP(InData!$C$28*$C$4)),0)+InData!$C$25-InData!$C$30*D279</f>
        <v>16.498544960749669</v>
      </c>
      <c r="E280" s="10">
        <f>InData!$C$30*D279/InData!$C$25</f>
        <v>0.10181941728111563</v>
      </c>
      <c r="F280" s="10">
        <f>InData!$C$30*D279</f>
        <v>5.9394660080650787E-2</v>
      </c>
      <c r="G280" s="12">
        <f t="shared" si="19"/>
        <v>28.284542298169185</v>
      </c>
      <c r="H280" s="3">
        <f t="shared" si="16"/>
        <v>16.498544960749669</v>
      </c>
      <c r="I280">
        <f t="shared" si="18"/>
        <v>0.58333333333333337</v>
      </c>
    </row>
    <row r="281" spans="1:9" x14ac:dyDescent="0.2">
      <c r="A281">
        <v>278</v>
      </c>
      <c r="B281">
        <v>2</v>
      </c>
      <c r="C281">
        <f t="shared" si="17"/>
        <v>5</v>
      </c>
      <c r="D281" s="3">
        <f>MAX(D280*(1-InData!$C$27*EXP(InData!$C$28*$C$4)),0)+InData!$C$25-InData!$C$30*D280</f>
        <v>16.498572232884424</v>
      </c>
      <c r="E281" s="10">
        <f>InData!$C$30*D280/InData!$C$25</f>
        <v>0.10181959175776938</v>
      </c>
      <c r="F281" s="10">
        <f>InData!$C$30*D280</f>
        <v>5.9394761858698804E-2</v>
      </c>
      <c r="G281" s="12">
        <f t="shared" si="19"/>
        <v>28.284542298169185</v>
      </c>
      <c r="H281" s="3">
        <f t="shared" si="16"/>
        <v>16.498572232884424</v>
      </c>
      <c r="I281">
        <f t="shared" si="18"/>
        <v>0.58333333333333337</v>
      </c>
    </row>
    <row r="282" spans="1:9" x14ac:dyDescent="0.2">
      <c r="A282">
        <v>279</v>
      </c>
      <c r="B282">
        <v>3</v>
      </c>
      <c r="C282">
        <f t="shared" si="17"/>
        <v>5</v>
      </c>
      <c r="D282" s="3">
        <f>MAX(D281*(1-InData!$C$27*EXP(InData!$C$28*$C$4)),0)+InData!$C$25-InData!$C$30*D281</f>
        <v>16.498598540812846</v>
      </c>
      <c r="E282" s="10">
        <f>InData!$C$30*D281/InData!$C$25</f>
        <v>0.101819760065801</v>
      </c>
      <c r="F282" s="10">
        <f>InData!$C$30*D281</f>
        <v>5.9394860038383922E-2</v>
      </c>
      <c r="G282" s="12">
        <f t="shared" si="19"/>
        <v>28.284542298169185</v>
      </c>
      <c r="H282" s="3">
        <f t="shared" si="16"/>
        <v>16.498598540812846</v>
      </c>
      <c r="I282">
        <f t="shared" si="18"/>
        <v>0.58333333333333337</v>
      </c>
    </row>
    <row r="283" spans="1:9" x14ac:dyDescent="0.2">
      <c r="A283">
        <v>280</v>
      </c>
      <c r="B283">
        <v>4</v>
      </c>
      <c r="C283">
        <f t="shared" si="17"/>
        <v>5</v>
      </c>
      <c r="D283" s="3">
        <f>MAX(D282*(1-InData!$C$27*EXP(InData!$C$28*$C$4)),0)+InData!$C$25-InData!$C$30*D282</f>
        <v>16.498623918624453</v>
      </c>
      <c r="E283" s="10">
        <f>InData!$C$30*D282/InData!$C$25</f>
        <v>0.10181992242330212</v>
      </c>
      <c r="F283" s="10">
        <f>InData!$C$30*D282</f>
        <v>5.9394954746926243E-2</v>
      </c>
      <c r="G283" s="12">
        <f t="shared" si="19"/>
        <v>28.284542298169185</v>
      </c>
      <c r="H283" s="3">
        <f t="shared" si="16"/>
        <v>16.498623918624453</v>
      </c>
      <c r="I283">
        <f t="shared" si="18"/>
        <v>0.58333333333333337</v>
      </c>
    </row>
    <row r="284" spans="1:9" x14ac:dyDescent="0.2">
      <c r="A284">
        <v>281</v>
      </c>
      <c r="B284">
        <v>5</v>
      </c>
      <c r="C284">
        <f t="shared" si="17"/>
        <v>5</v>
      </c>
      <c r="D284" s="3">
        <f>MAX(D283*(1-InData!$C$27*EXP(InData!$C$28*$C$4)),0)+InData!$C$25-InData!$C$30*D283</f>
        <v>16.498648399203525</v>
      </c>
      <c r="E284" s="10">
        <f>InData!$C$30*D283/InData!$C$25</f>
        <v>0.10182007904065377</v>
      </c>
      <c r="F284" s="10">
        <f>InData!$C$30*D283</f>
        <v>5.939504610704803E-2</v>
      </c>
      <c r="G284" s="12">
        <f t="shared" si="19"/>
        <v>28.284542298169185</v>
      </c>
      <c r="H284" s="3">
        <f t="shared" si="16"/>
        <v>16.498648399203525</v>
      </c>
      <c r="I284">
        <f t="shared" si="18"/>
        <v>0.58333333333333337</v>
      </c>
    </row>
    <row r="285" spans="1:9" x14ac:dyDescent="0.2">
      <c r="A285">
        <v>282</v>
      </c>
      <c r="B285">
        <v>6</v>
      </c>
      <c r="C285">
        <f t="shared" si="17"/>
        <v>5</v>
      </c>
      <c r="D285" s="3">
        <f>MAX(D284*(1-InData!$C$27*EXP(InData!$C$28*$C$4)),0)+InData!$C$25-InData!$C$30*D284</f>
        <v>16.498672014271719</v>
      </c>
      <c r="E285" s="10">
        <f>InData!$C$30*D284/InData!$C$25</f>
        <v>0.10182023012079888</v>
      </c>
      <c r="F285" s="10">
        <f>InData!$C$30*D284</f>
        <v>5.9395134237132684E-2</v>
      </c>
      <c r="G285" s="12">
        <f t="shared" si="19"/>
        <v>28.284542298169185</v>
      </c>
      <c r="H285" s="3">
        <f t="shared" si="16"/>
        <v>16.498672014271719</v>
      </c>
      <c r="I285">
        <f t="shared" si="18"/>
        <v>0.58333333333333337</v>
      </c>
    </row>
    <row r="286" spans="1:9" x14ac:dyDescent="0.2">
      <c r="A286">
        <v>283</v>
      </c>
      <c r="B286">
        <v>7</v>
      </c>
      <c r="C286">
        <f t="shared" si="17"/>
        <v>5</v>
      </c>
      <c r="D286" s="3">
        <f>MAX(D285*(1-InData!$C$27*EXP(InData!$C$28*$C$4)),0)+InData!$C$25-InData!$C$30*D285</f>
        <v>16.49869479442917</v>
      </c>
      <c r="E286" s="10">
        <f>InData!$C$30*D285/InData!$C$25</f>
        <v>0.10182037585950546</v>
      </c>
      <c r="F286" s="10">
        <f>InData!$C$30*D285</f>
        <v>5.9395219251378188E-2</v>
      </c>
      <c r="G286" s="12">
        <f t="shared" si="19"/>
        <v>28.284542298169185</v>
      </c>
      <c r="H286" s="3">
        <f t="shared" si="16"/>
        <v>16.49869479442917</v>
      </c>
      <c r="I286">
        <f t="shared" si="18"/>
        <v>0.58333333333333337</v>
      </c>
    </row>
    <row r="287" spans="1:9" x14ac:dyDescent="0.2">
      <c r="A287">
        <v>284</v>
      </c>
      <c r="B287">
        <v>8</v>
      </c>
      <c r="C287">
        <f t="shared" si="17"/>
        <v>5</v>
      </c>
      <c r="D287" s="3">
        <f>MAX(D286*(1-InData!$C$27*EXP(InData!$C$28*$C$4)),0)+InData!$C$25-InData!$C$30*D286</f>
        <v>16.49871676919415</v>
      </c>
      <c r="E287" s="10">
        <f>InData!$C$30*D286/InData!$C$25</f>
        <v>0.10182051644562001</v>
      </c>
      <c r="F287" s="10">
        <f>InData!$C$30*D286</f>
        <v>5.9395301259945008E-2</v>
      </c>
      <c r="G287" s="12">
        <f t="shared" si="19"/>
        <v>28.284542298169185</v>
      </c>
      <c r="H287" s="3">
        <f t="shared" si="16"/>
        <v>16.49871676919415</v>
      </c>
      <c r="I287">
        <f t="shared" si="18"/>
        <v>0.58333333333333337</v>
      </c>
    </row>
    <row r="288" spans="1:9" x14ac:dyDescent="0.2">
      <c r="A288">
        <v>285</v>
      </c>
      <c r="B288">
        <v>9</v>
      </c>
      <c r="C288">
        <f t="shared" si="17"/>
        <v>5</v>
      </c>
      <c r="D288" s="3">
        <f>MAX(D287*(1-InData!$C$27*EXP(InData!$C$28*$C$4)),0)+InData!$C$25-InData!$C$30*D287</f>
        <v>16.498737967041308</v>
      </c>
      <c r="E288" s="10">
        <f>InData!$C$30*D287/InData!$C$25</f>
        <v>0.10182065206131245</v>
      </c>
      <c r="F288" s="10">
        <f>InData!$C$30*D287</f>
        <v>5.9395380369098937E-2</v>
      </c>
      <c r="G288" s="12">
        <f t="shared" si="19"/>
        <v>28.284542298169185</v>
      </c>
      <c r="H288" s="3">
        <f t="shared" si="16"/>
        <v>16.498737967041308</v>
      </c>
      <c r="I288">
        <f t="shared" si="18"/>
        <v>0.58333333333333337</v>
      </c>
    </row>
    <row r="289" spans="1:9" x14ac:dyDescent="0.2">
      <c r="A289">
        <v>286</v>
      </c>
      <c r="B289">
        <v>10</v>
      </c>
      <c r="C289">
        <f t="shared" si="17"/>
        <v>5</v>
      </c>
      <c r="D289" s="3">
        <f>MAX(D288*(1-InData!$C$27*EXP(InData!$C$28*$C$4)),0)+InData!$C$25-InData!$C$30*D288</f>
        <v>16.498758415438576</v>
      </c>
      <c r="E289" s="10">
        <f>InData!$C$30*D288/InData!$C$25</f>
        <v>0.10182078288231206</v>
      </c>
      <c r="F289" s="10">
        <f>InData!$C$30*D288</f>
        <v>5.9395456681348706E-2</v>
      </c>
      <c r="G289" s="12">
        <f t="shared" si="19"/>
        <v>28.284542298169185</v>
      </c>
      <c r="H289" s="3">
        <f t="shared" si="16"/>
        <v>16.498758415438576</v>
      </c>
      <c r="I289">
        <f t="shared" si="18"/>
        <v>0.58333333333333337</v>
      </c>
    </row>
    <row r="290" spans="1:9" x14ac:dyDescent="0.2">
      <c r="A290">
        <v>287</v>
      </c>
      <c r="B290">
        <v>11</v>
      </c>
      <c r="C290">
        <f t="shared" si="17"/>
        <v>5</v>
      </c>
      <c r="D290" s="3">
        <f>MAX(D289*(1-InData!$C$27*EXP(InData!$C$28*$C$4)),0)+InData!$C$25-InData!$C$30*D289</f>
        <v>16.498778140882752</v>
      </c>
      <c r="E290" s="10">
        <f>InData!$C$30*D289/InData!$C$25</f>
        <v>0.10182090907813521</v>
      </c>
      <c r="F290" s="10">
        <f>InData!$C$30*D289</f>
        <v>5.9395530295578876E-2</v>
      </c>
      <c r="G290" s="12">
        <f t="shared" si="19"/>
        <v>28.284542298169185</v>
      </c>
      <c r="H290" s="3">
        <f t="shared" si="16"/>
        <v>16.498778140882752</v>
      </c>
      <c r="I290">
        <f t="shared" si="18"/>
        <v>0.58333333333333337</v>
      </c>
    </row>
    <row r="291" spans="1:9" x14ac:dyDescent="0.2">
      <c r="A291">
        <v>288</v>
      </c>
      <c r="B291">
        <v>12</v>
      </c>
      <c r="C291">
        <f t="shared" si="17"/>
        <v>5</v>
      </c>
      <c r="D291" s="3">
        <f>MAX(D290*(1-InData!$C$27*EXP(InData!$C$28*$C$4)),0)+InData!$C$25-InData!$C$30*D290</f>
        <v>16.498797168933844</v>
      </c>
      <c r="E291" s="10">
        <f>InData!$C$30*D290/InData!$C$25</f>
        <v>0.10182103081230498</v>
      </c>
      <c r="F291" s="10">
        <f>InData!$C$30*D290</f>
        <v>5.9395601307177907E-2</v>
      </c>
      <c r="G291" s="12">
        <f t="shared" si="19"/>
        <v>28.284542298169185</v>
      </c>
      <c r="H291" s="3">
        <f t="shared" si="16"/>
        <v>16.498797168933844</v>
      </c>
      <c r="I291">
        <f t="shared" si="18"/>
        <v>0.58333333333333337</v>
      </c>
    </row>
    <row r="292" spans="1:9" x14ac:dyDescent="0.2">
      <c r="A292">
        <v>289</v>
      </c>
      <c r="B292">
        <v>1</v>
      </c>
      <c r="C292">
        <f t="shared" si="17"/>
        <v>5</v>
      </c>
      <c r="D292" s="3">
        <f>MAX(D291*(1-InData!$C$27*EXP(InData!$C$28*$C$4)),0)+InData!$C$25-InData!$C$30*D291</f>
        <v>16.498815524248187</v>
      </c>
      <c r="E292" s="10">
        <f>InData!$C$30*D291/InData!$C$25</f>
        <v>0.10182114824256315</v>
      </c>
      <c r="F292" s="10">
        <f>InData!$C$30*D291</f>
        <v>5.9395669808161841E-2</v>
      </c>
      <c r="G292" s="12">
        <f t="shared" si="19"/>
        <v>28.284542298169185</v>
      </c>
      <c r="H292" s="3">
        <f t="shared" si="16"/>
        <v>16.498815524248187</v>
      </c>
      <c r="I292">
        <f t="shared" si="18"/>
        <v>0.58333333333333337</v>
      </c>
    </row>
    <row r="293" spans="1:9" x14ac:dyDescent="0.2">
      <c r="A293">
        <v>290</v>
      </c>
      <c r="B293">
        <v>2</v>
      </c>
      <c r="C293">
        <f t="shared" si="17"/>
        <v>5</v>
      </c>
      <c r="D293" s="3">
        <f>MAX(D292*(1-InData!$C$27*EXP(InData!$C$28*$C$4)),0)+InData!$C$25-InData!$C$30*D292</f>
        <v>16.498833230610384</v>
      </c>
      <c r="E293" s="10">
        <f>InData!$C$30*D292/InData!$C$25</f>
        <v>0.10182126152107451</v>
      </c>
      <c r="F293" s="10">
        <f>InData!$C$30*D292</f>
        <v>5.9395735887293473E-2</v>
      </c>
      <c r="G293" s="12">
        <f t="shared" si="19"/>
        <v>28.284542298169185</v>
      </c>
      <c r="H293" s="3">
        <f t="shared" si="16"/>
        <v>16.498833230610384</v>
      </c>
      <c r="I293">
        <f t="shared" si="18"/>
        <v>0.58333333333333337</v>
      </c>
    </row>
    <row r="294" spans="1:9" x14ac:dyDescent="0.2">
      <c r="A294">
        <v>291</v>
      </c>
      <c r="B294">
        <v>3</v>
      </c>
      <c r="C294">
        <f t="shared" si="17"/>
        <v>5</v>
      </c>
      <c r="D294" s="3">
        <f>MAX(D293*(1-InData!$C$27*EXP(InData!$C$28*$C$4)),0)+InData!$C$25-InData!$C$30*D293</f>
        <v>16.498850310964141</v>
      </c>
      <c r="E294" s="10">
        <f>InData!$C$30*D293/InData!$C$25</f>
        <v>0.10182137079462407</v>
      </c>
      <c r="F294" s="10">
        <f>InData!$C$30*D293</f>
        <v>5.939579963019738E-2</v>
      </c>
      <c r="G294" s="12">
        <f t="shared" si="19"/>
        <v>28.284542298169185</v>
      </c>
      <c r="H294" s="3">
        <f t="shared" si="16"/>
        <v>16.498850310964141</v>
      </c>
      <c r="I294">
        <f t="shared" si="18"/>
        <v>0.58333333333333337</v>
      </c>
    </row>
    <row r="295" spans="1:9" x14ac:dyDescent="0.2">
      <c r="A295">
        <v>292</v>
      </c>
      <c r="B295">
        <v>4</v>
      </c>
      <c r="C295">
        <f t="shared" si="17"/>
        <v>5</v>
      </c>
      <c r="D295" s="3">
        <f>MAX(D294*(1-InData!$C$27*EXP(InData!$C$28*$C$4)),0)+InData!$C$25-InData!$C$30*D294</f>
        <v>16.498866787441987</v>
      </c>
      <c r="E295" s="10">
        <f>InData!$C$30*D294/InData!$C$25</f>
        <v>0.10182147620480726</v>
      </c>
      <c r="F295" s="10">
        <f>InData!$C$30*D294</f>
        <v>5.9395861119470907E-2</v>
      </c>
      <c r="G295" s="12">
        <f t="shared" si="19"/>
        <v>28.284542298169185</v>
      </c>
      <c r="H295" s="3">
        <f t="shared" si="16"/>
        <v>16.498866787441987</v>
      </c>
      <c r="I295">
        <f t="shared" si="18"/>
        <v>0.58333333333333337</v>
      </c>
    </row>
    <row r="296" spans="1:9" x14ac:dyDescent="0.2">
      <c r="A296">
        <v>293</v>
      </c>
      <c r="B296">
        <v>5</v>
      </c>
      <c r="C296">
        <f t="shared" si="17"/>
        <v>5</v>
      </c>
      <c r="D296" s="3">
        <f>MAX(D295*(1-InData!$C$27*EXP(InData!$C$28*$C$4)),0)+InData!$C$25-InData!$C$30*D295</f>
        <v>16.498882681393955</v>
      </c>
      <c r="E296" s="10">
        <f>InData!$C$30*D295/InData!$C$25</f>
        <v>0.1018215778882134</v>
      </c>
      <c r="F296" s="10">
        <f>InData!$C$30*D295</f>
        <v>5.9395920434791152E-2</v>
      </c>
      <c r="G296" s="12">
        <f t="shared" si="19"/>
        <v>28.284542298169185</v>
      </c>
      <c r="H296" s="3">
        <f t="shared" si="16"/>
        <v>16.498882681393955</v>
      </c>
      <c r="I296">
        <f t="shared" si="18"/>
        <v>0.58333333333333337</v>
      </c>
    </row>
    <row r="297" spans="1:9" x14ac:dyDescent="0.2">
      <c r="A297">
        <v>294</v>
      </c>
      <c r="B297">
        <v>6</v>
      </c>
      <c r="C297">
        <f t="shared" si="17"/>
        <v>5</v>
      </c>
      <c r="D297" s="3">
        <f>MAX(D296*(1-InData!$C$27*EXP(InData!$C$28*$C$4)),0)+InData!$C$25-InData!$C$30*D296</f>
        <v>16.498898013415246</v>
      </c>
      <c r="E297" s="10">
        <f>InData!$C$30*D296/InData!$C$25</f>
        <v>0.10182167597660267</v>
      </c>
      <c r="F297" s="10">
        <f>InData!$C$30*D296</f>
        <v>5.9395977653018232E-2</v>
      </c>
      <c r="G297" s="12">
        <f t="shared" si="19"/>
        <v>28.284542298169185</v>
      </c>
      <c r="H297" s="3">
        <f t="shared" si="16"/>
        <v>16.498898013415246</v>
      </c>
      <c r="I297">
        <f t="shared" si="18"/>
        <v>0.58333333333333337</v>
      </c>
    </row>
    <row r="298" spans="1:9" x14ac:dyDescent="0.2">
      <c r="A298">
        <v>295</v>
      </c>
      <c r="B298">
        <v>7</v>
      </c>
      <c r="C298">
        <f t="shared" si="17"/>
        <v>5</v>
      </c>
      <c r="D298" s="3">
        <f>MAX(D297*(1-InData!$C$27*EXP(InData!$C$28*$C$4)),0)+InData!$C$25-InData!$C$30*D297</f>
        <v>16.498912803372921</v>
      </c>
      <c r="E298" s="10">
        <f>InData!$C$30*D297/InData!$C$25</f>
        <v>0.10182177059707695</v>
      </c>
      <c r="F298" s="10">
        <f>InData!$C$30*D297</f>
        <v>5.9396032848294887E-2</v>
      </c>
      <c r="G298" s="12">
        <f t="shared" si="19"/>
        <v>28.284542298169185</v>
      </c>
      <c r="H298" s="3">
        <f t="shared" si="16"/>
        <v>16.498912803372921</v>
      </c>
      <c r="I298">
        <f t="shared" si="18"/>
        <v>0.58333333333333337</v>
      </c>
    </row>
    <row r="299" spans="1:9" x14ac:dyDescent="0.2">
      <c r="A299">
        <v>296</v>
      </c>
      <c r="B299">
        <v>8</v>
      </c>
      <c r="C299">
        <f t="shared" si="17"/>
        <v>5</v>
      </c>
      <c r="D299" s="3">
        <f>MAX(D298*(1-InData!$C$27*EXP(InData!$C$28*$C$4)),0)+InData!$C$25-InData!$C$30*D298</f>
        <v>16.498927070431638</v>
      </c>
      <c r="E299" s="10">
        <f>InData!$C$30*D298/InData!$C$25</f>
        <v>0.1018218618722443</v>
      </c>
      <c r="F299" s="10">
        <f>InData!$C$30*D298</f>
        <v>5.9396086092142517E-2</v>
      </c>
      <c r="G299" s="12">
        <f t="shared" si="19"/>
        <v>28.284542298169185</v>
      </c>
      <c r="H299" s="3">
        <f t="shared" si="16"/>
        <v>16.498927070431638</v>
      </c>
      <c r="I299">
        <f t="shared" si="18"/>
        <v>0.58333333333333337</v>
      </c>
    </row>
    <row r="300" spans="1:9" x14ac:dyDescent="0.2">
      <c r="A300">
        <v>297</v>
      </c>
      <c r="B300">
        <v>9</v>
      </c>
      <c r="C300">
        <f t="shared" si="17"/>
        <v>5</v>
      </c>
      <c r="D300" s="3">
        <f>MAX(D299*(1-InData!$C$27*EXP(InData!$C$28*$C$4)),0)+InData!$C$25-InData!$C$30*D299</f>
        <v>16.498940833078493</v>
      </c>
      <c r="E300" s="10">
        <f>InData!$C$30*D299/InData!$C$25</f>
        <v>0.10182194992037809</v>
      </c>
      <c r="F300" s="10">
        <f>InData!$C$30*D299</f>
        <v>5.9396137453553891E-2</v>
      </c>
      <c r="G300" s="12">
        <f t="shared" si="19"/>
        <v>28.284542298169185</v>
      </c>
      <c r="H300" s="3">
        <f t="shared" si="16"/>
        <v>16.498940833078493</v>
      </c>
      <c r="I300">
        <f t="shared" si="18"/>
        <v>0.58333333333333337</v>
      </c>
    </row>
    <row r="301" spans="1:9" x14ac:dyDescent="0.2">
      <c r="A301">
        <v>298</v>
      </c>
      <c r="B301">
        <v>10</v>
      </c>
      <c r="C301">
        <f t="shared" si="17"/>
        <v>5</v>
      </c>
      <c r="D301" s="3">
        <f>MAX(D300*(1-InData!$C$27*EXP(InData!$C$28*$C$4)),0)+InData!$C$25-InData!$C$30*D300</f>
        <v>16.498954109146961</v>
      </c>
      <c r="E301" s="10">
        <f>InData!$C$30*D300/InData!$C$25</f>
        <v>0.10182203485557012</v>
      </c>
      <c r="F301" s="10">
        <f>InData!$C$30*D300</f>
        <v>5.939618699908257E-2</v>
      </c>
      <c r="G301" s="12">
        <f t="shared" si="19"/>
        <v>28.284542298169185</v>
      </c>
      <c r="H301" s="3">
        <f t="shared" si="16"/>
        <v>16.498954109146961</v>
      </c>
      <c r="I301">
        <f t="shared" si="18"/>
        <v>0.58333333333333337</v>
      </c>
    </row>
    <row r="302" spans="1:9" x14ac:dyDescent="0.2">
      <c r="A302">
        <v>299</v>
      </c>
      <c r="B302">
        <v>11</v>
      </c>
      <c r="C302">
        <f t="shared" si="17"/>
        <v>5</v>
      </c>
      <c r="D302" s="3">
        <f>MAX(D301*(1-InData!$C$27*EXP(InData!$C$28*$C$4)),0)+InData!$C$25-InData!$C$30*D301</f>
        <v>16.498966915840029</v>
      </c>
      <c r="E302" s="10">
        <f>InData!$C$30*D301/InData!$C$25</f>
        <v>0.10182211678787839</v>
      </c>
      <c r="F302" s="10">
        <f>InData!$C$30*D301</f>
        <v>5.9396234792929062E-2</v>
      </c>
      <c r="G302" s="12">
        <f t="shared" si="19"/>
        <v>28.284542298169185</v>
      </c>
      <c r="H302" s="3">
        <f t="shared" si="16"/>
        <v>16.498966915840029</v>
      </c>
      <c r="I302">
        <f t="shared" si="18"/>
        <v>0.58333333333333337</v>
      </c>
    </row>
    <row r="303" spans="1:9" x14ac:dyDescent="0.2">
      <c r="A303">
        <v>300</v>
      </c>
      <c r="B303">
        <v>12</v>
      </c>
      <c r="C303">
        <f t="shared" si="17"/>
        <v>5</v>
      </c>
      <c r="D303" s="3">
        <f>MAX(D302*(1-InData!$C$27*EXP(InData!$C$28*$C$4)),0)+InData!$C$25-InData!$C$30*D302</f>
        <v>16.498979269752461</v>
      </c>
      <c r="E303" s="10">
        <f>InData!$C$30*D302/InData!$C$25</f>
        <v>0.10182219582346988</v>
      </c>
      <c r="F303" s="10">
        <f>InData!$C$30*D302</f>
        <v>5.9396280897024104E-2</v>
      </c>
      <c r="G303" s="12">
        <f t="shared" si="19"/>
        <v>28.284542298169185</v>
      </c>
      <c r="H303" s="3">
        <f t="shared" si="16"/>
        <v>16.498979269752461</v>
      </c>
      <c r="I303">
        <f t="shared" si="18"/>
        <v>0.58333333333333337</v>
      </c>
    </row>
    <row r="304" spans="1:9" x14ac:dyDescent="0.2">
      <c r="A304">
        <v>301</v>
      </c>
      <c r="B304">
        <v>1</v>
      </c>
      <c r="C304">
        <f t="shared" si="17"/>
        <v>5</v>
      </c>
      <c r="D304" s="3">
        <f>MAX(D303*(1-InData!$C$27*EXP(InData!$C$28*$C$4)),0)+InData!$C$25-InData!$C$30*D303</f>
        <v>16.498991186892315</v>
      </c>
      <c r="E304" s="10">
        <f>InData!$C$30*D303/InData!$C$25</f>
        <v>0.10182227206475804</v>
      </c>
      <c r="F304" s="10">
        <f>InData!$C$30*D303</f>
        <v>5.9396325371108859E-2</v>
      </c>
      <c r="G304" s="12">
        <f t="shared" si="19"/>
        <v>28.284542298169185</v>
      </c>
      <c r="H304" s="3">
        <f t="shared" si="16"/>
        <v>16.498991186892315</v>
      </c>
      <c r="I304">
        <f t="shared" si="18"/>
        <v>0.58333333333333337</v>
      </c>
    </row>
    <row r="305" spans="1:9" x14ac:dyDescent="0.2">
      <c r="A305">
        <v>302</v>
      </c>
      <c r="B305">
        <v>2</v>
      </c>
      <c r="C305">
        <f t="shared" si="17"/>
        <v>5</v>
      </c>
      <c r="D305" s="3">
        <f>MAX(D304*(1-InData!$C$27*EXP(InData!$C$28*$C$4)),0)+InData!$C$25-InData!$C$30*D304</f>
        <v>16.499002682701686</v>
      </c>
      <c r="E305" s="10">
        <f>InData!$C$30*D304/InData!$C$25</f>
        <v>0.10182234561053542</v>
      </c>
      <c r="F305" s="10">
        <f>InData!$C$30*D304</f>
        <v>5.9396368272812333E-2</v>
      </c>
      <c r="G305" s="12">
        <f t="shared" si="19"/>
        <v>28.284542298169185</v>
      </c>
      <c r="H305" s="3">
        <f t="shared" si="16"/>
        <v>16.499002682701686</v>
      </c>
      <c r="I305">
        <f t="shared" si="18"/>
        <v>0.58333333333333337</v>
      </c>
    </row>
    <row r="306" spans="1:9" x14ac:dyDescent="0.2">
      <c r="A306">
        <v>303</v>
      </c>
      <c r="B306">
        <v>3</v>
      </c>
      <c r="C306">
        <f t="shared" si="17"/>
        <v>5</v>
      </c>
      <c r="D306" s="3">
        <f>MAX(D305*(1-InData!$C$27*EXP(InData!$C$28*$C$4)),0)+InData!$C$25-InData!$C$30*D305</f>
        <v>16.499013772076712</v>
      </c>
      <c r="E306" s="10">
        <f>InData!$C$30*D305/InData!$C$25</f>
        <v>0.10182241655610183</v>
      </c>
      <c r="F306" s="10">
        <f>InData!$C$30*D305</f>
        <v>5.9396409657726072E-2</v>
      </c>
      <c r="G306" s="12">
        <f t="shared" si="19"/>
        <v>28.284542298169185</v>
      </c>
      <c r="H306" s="3">
        <f t="shared" si="16"/>
        <v>16.499013772076712</v>
      </c>
      <c r="I306">
        <f t="shared" si="18"/>
        <v>0.58333333333333337</v>
      </c>
    </row>
    <row r="307" spans="1:9" x14ac:dyDescent="0.2">
      <c r="A307">
        <v>304</v>
      </c>
      <c r="B307">
        <v>4</v>
      </c>
      <c r="C307">
        <f t="shared" si="17"/>
        <v>5</v>
      </c>
      <c r="D307" s="3">
        <f>MAX(D306*(1-InData!$C$27*EXP(InData!$C$28*$C$4)),0)+InData!$C$25-InData!$C$30*D306</f>
        <v>16.499024469386882</v>
      </c>
      <c r="E307" s="10">
        <f>InData!$C$30*D306/InData!$C$25</f>
        <v>0.1018224849933877</v>
      </c>
      <c r="F307" s="10">
        <f>InData!$C$30*D306</f>
        <v>5.9396449579476158E-2</v>
      </c>
      <c r="G307" s="12">
        <f t="shared" si="19"/>
        <v>28.284542298169185</v>
      </c>
      <c r="H307" s="3">
        <f t="shared" si="16"/>
        <v>16.499024469386882</v>
      </c>
      <c r="I307">
        <f t="shared" si="18"/>
        <v>0.58333333333333337</v>
      </c>
    </row>
    <row r="308" spans="1:9" x14ac:dyDescent="0.2">
      <c r="A308">
        <v>305</v>
      </c>
      <c r="B308">
        <v>5</v>
      </c>
      <c r="C308">
        <f t="shared" si="17"/>
        <v>5</v>
      </c>
      <c r="D308" s="3">
        <f>MAX(D307*(1-InData!$C$27*EXP(InData!$C$28*$C$4)),0)+InData!$C$25-InData!$C$30*D307</f>
        <v>16.499034788493649</v>
      </c>
      <c r="E308" s="10">
        <f>InData!$C$30*D307/InData!$C$25</f>
        <v>0.10182255101107332</v>
      </c>
      <c r="F308" s="10">
        <f>InData!$C$30*D307</f>
        <v>5.9396488089792775E-2</v>
      </c>
      <c r="G308" s="12">
        <f t="shared" si="19"/>
        <v>28.284542298169185</v>
      </c>
      <c r="H308" s="3">
        <f t="shared" si="16"/>
        <v>16.499034788493649</v>
      </c>
      <c r="I308">
        <f t="shared" si="18"/>
        <v>0.58333333333333337</v>
      </c>
    </row>
    <row r="309" spans="1:9" x14ac:dyDescent="0.2">
      <c r="A309">
        <v>306</v>
      </c>
      <c r="B309">
        <v>6</v>
      </c>
      <c r="C309">
        <f t="shared" si="17"/>
        <v>5</v>
      </c>
      <c r="D309" s="3">
        <f>MAX(D308*(1-InData!$C$27*EXP(InData!$C$28*$C$4)),0)+InData!$C$25-InData!$C$30*D308</f>
        <v>16.499044742768394</v>
      </c>
      <c r="E309" s="10">
        <f>InData!$C$30*D308/InData!$C$25</f>
        <v>0.10182261469470366</v>
      </c>
      <c r="F309" s="10">
        <f>InData!$C$30*D308</f>
        <v>5.9396525238577136E-2</v>
      </c>
      <c r="G309" s="12">
        <f t="shared" si="19"/>
        <v>28.284542298169185</v>
      </c>
      <c r="H309" s="3">
        <f t="shared" si="16"/>
        <v>16.499044742768394</v>
      </c>
      <c r="I309">
        <f t="shared" si="18"/>
        <v>0.58333333333333337</v>
      </c>
    </row>
    <row r="310" spans="1:9" x14ac:dyDescent="0.2">
      <c r="A310">
        <v>307</v>
      </c>
      <c r="B310">
        <v>7</v>
      </c>
      <c r="C310">
        <f t="shared" si="17"/>
        <v>5</v>
      </c>
      <c r="D310" s="3">
        <f>MAX(D309*(1-InData!$C$27*EXP(InData!$C$28*$C$4)),0)+InData!$C$25-InData!$C$30*D309</f>
        <v>16.499054345109752</v>
      </c>
      <c r="E310" s="10">
        <f>InData!$C$30*D309/InData!$C$25</f>
        <v>0.10182267612679922</v>
      </c>
      <c r="F310" s="10">
        <f>InData!$C$30*D309</f>
        <v>5.9396561073966216E-2</v>
      </c>
      <c r="G310" s="12">
        <f t="shared" si="19"/>
        <v>28.284542298169185</v>
      </c>
      <c r="H310" s="3">
        <f t="shared" si="16"/>
        <v>16.499054345109752</v>
      </c>
      <c r="I310">
        <f t="shared" si="18"/>
        <v>0.58333333333333337</v>
      </c>
    </row>
    <row r="311" spans="1:9" x14ac:dyDescent="0.2">
      <c r="A311">
        <v>308</v>
      </c>
      <c r="B311">
        <v>8</v>
      </c>
      <c r="C311">
        <f t="shared" si="17"/>
        <v>5</v>
      </c>
      <c r="D311" s="3">
        <f>MAX(D310*(1-InData!$C$27*EXP(InData!$C$28*$C$4)),0)+InData!$C$25-InData!$C$30*D310</f>
        <v>16.499063607960331</v>
      </c>
      <c r="E311" s="10">
        <f>InData!$C$30*D310/InData!$C$25</f>
        <v>0.10182273538696303</v>
      </c>
      <c r="F311" s="10">
        <f>InData!$C$30*D310</f>
        <v>5.9396595642395106E-2</v>
      </c>
      <c r="G311" s="12">
        <f t="shared" si="19"/>
        <v>28.284542298169185</v>
      </c>
      <c r="H311" s="3">
        <f t="shared" si="16"/>
        <v>16.499063607960331</v>
      </c>
      <c r="I311">
        <f t="shared" si="18"/>
        <v>0.58333333333333337</v>
      </c>
    </row>
    <row r="312" spans="1:9" x14ac:dyDescent="0.2">
      <c r="A312">
        <v>309</v>
      </c>
      <c r="B312">
        <v>9</v>
      </c>
      <c r="C312">
        <f t="shared" si="17"/>
        <v>5</v>
      </c>
      <c r="D312" s="3">
        <f>MAX(D311*(1-InData!$C$27*EXP(InData!$C$28*$C$4)),0)+InData!$C$25-InData!$C$30*D311</f>
        <v>16.499072543322821</v>
      </c>
      <c r="E312" s="10">
        <f>InData!$C$30*D311/InData!$C$25</f>
        <v>0.10182279255198375</v>
      </c>
      <c r="F312" s="10">
        <f>InData!$C$30*D311</f>
        <v>5.9396628988657191E-2</v>
      </c>
      <c r="G312" s="12">
        <f t="shared" si="19"/>
        <v>28.284542298169185</v>
      </c>
      <c r="H312" s="3">
        <f t="shared" si="16"/>
        <v>16.499072543322821</v>
      </c>
      <c r="I312">
        <f t="shared" si="18"/>
        <v>0.58333333333333337</v>
      </c>
    </row>
    <row r="313" spans="1:9" x14ac:dyDescent="0.2">
      <c r="A313">
        <v>310</v>
      </c>
      <c r="B313">
        <v>10</v>
      </c>
      <c r="C313">
        <f t="shared" si="17"/>
        <v>5</v>
      </c>
      <c r="D313" s="3">
        <f>MAX(D312*(1-InData!$C$27*EXP(InData!$C$28*$C$4)),0)+InData!$C$25-InData!$C$30*D312</f>
        <v>16.499081162775571</v>
      </c>
      <c r="E313" s="10">
        <f>InData!$C$30*D312/InData!$C$25</f>
        <v>0.10182284769593512</v>
      </c>
      <c r="F313" s="10">
        <f>InData!$C$30*D312</f>
        <v>5.9396661155962156E-2</v>
      </c>
      <c r="G313" s="12">
        <f t="shared" si="19"/>
        <v>28.284542298169185</v>
      </c>
      <c r="H313" s="3">
        <f t="shared" si="16"/>
        <v>16.499081162775571</v>
      </c>
      <c r="I313">
        <f t="shared" si="18"/>
        <v>0.58333333333333337</v>
      </c>
    </row>
    <row r="314" spans="1:9" x14ac:dyDescent="0.2">
      <c r="A314">
        <v>311</v>
      </c>
      <c r="B314">
        <v>11</v>
      </c>
      <c r="C314">
        <f t="shared" si="17"/>
        <v>5</v>
      </c>
      <c r="D314" s="3">
        <f>MAX(D313*(1-InData!$C$27*EXP(InData!$C$28*$C$4)),0)+InData!$C$25-InData!$C$30*D313</f>
        <v>16.499089477487566</v>
      </c>
      <c r="E314" s="10">
        <f>InData!$C$30*D313/InData!$C$25</f>
        <v>0.10182290089027209</v>
      </c>
      <c r="F314" s="10">
        <f>InData!$C$30*D313</f>
        <v>5.9396692185992056E-2</v>
      </c>
      <c r="G314" s="12">
        <f t="shared" si="19"/>
        <v>28.284542298169185</v>
      </c>
      <c r="H314" s="3">
        <f t="shared" si="16"/>
        <v>16.499089477487566</v>
      </c>
      <c r="I314">
        <f t="shared" si="18"/>
        <v>0.58333333333333337</v>
      </c>
    </row>
    <row r="315" spans="1:9" x14ac:dyDescent="0.2">
      <c r="A315">
        <v>312</v>
      </c>
      <c r="B315">
        <v>12</v>
      </c>
      <c r="C315">
        <f t="shared" si="17"/>
        <v>5</v>
      </c>
      <c r="D315" s="3">
        <f>MAX(D314*(1-InData!$C$27*EXP(InData!$C$28*$C$4)),0)+InData!$C$25-InData!$C$30*D314</f>
        <v>16.499097498232917</v>
      </c>
      <c r="E315" s="10">
        <f>InData!$C$30*D314/InData!$C$25</f>
        <v>0.10182295220392325</v>
      </c>
      <c r="F315" s="10">
        <f>InData!$C$30*D314</f>
        <v>5.9396722118955234E-2</v>
      </c>
      <c r="G315" s="12">
        <f t="shared" si="19"/>
        <v>28.284542298169185</v>
      </c>
      <c r="H315" s="3">
        <f t="shared" si="16"/>
        <v>16.499097498232917</v>
      </c>
      <c r="I315">
        <f t="shared" si="18"/>
        <v>0.58333333333333337</v>
      </c>
    </row>
    <row r="316" spans="1:9" x14ac:dyDescent="0.2">
      <c r="A316">
        <v>313</v>
      </c>
      <c r="B316">
        <v>1</v>
      </c>
      <c r="C316">
        <f t="shared" si="17"/>
        <v>5</v>
      </c>
      <c r="D316" s="3">
        <f>MAX(D315*(1-InData!$C$27*EXP(InData!$C$28*$C$4)),0)+InData!$C$25-InData!$C$30*D315</f>
        <v>16.499105235404812</v>
      </c>
      <c r="E316" s="10">
        <f>InData!$C$30*D315/InData!$C$25</f>
        <v>0.10182300170338028</v>
      </c>
      <c r="F316" s="10">
        <f>InData!$C$30*D315</f>
        <v>5.9396750993638503E-2</v>
      </c>
      <c r="G316" s="12">
        <f t="shared" si="19"/>
        <v>28.284542298169185</v>
      </c>
      <c r="H316" s="3">
        <f t="shared" si="16"/>
        <v>16.499105235404812</v>
      </c>
      <c r="I316">
        <f t="shared" si="18"/>
        <v>0.58333333333333337</v>
      </c>
    </row>
    <row r="317" spans="1:9" x14ac:dyDescent="0.2">
      <c r="A317">
        <v>314</v>
      </c>
      <c r="B317">
        <v>2</v>
      </c>
      <c r="C317">
        <f t="shared" si="17"/>
        <v>5</v>
      </c>
      <c r="D317" s="3">
        <f>MAX(D316*(1-InData!$C$27*EXP(InData!$C$28*$C$4)),0)+InData!$C$25-InData!$C$30*D316</f>
        <v>16.499112699028995</v>
      </c>
      <c r="E317" s="10">
        <f>InData!$C$30*D316/InData!$C$25</f>
        <v>0.10182304945278398</v>
      </c>
      <c r="F317" s="10">
        <f>InData!$C$30*D316</f>
        <v>5.9396778847457324E-2</v>
      </c>
      <c r="G317" s="12">
        <f t="shared" si="19"/>
        <v>28.284542298169185</v>
      </c>
      <c r="H317" s="3">
        <f t="shared" si="16"/>
        <v>16.499112699028995</v>
      </c>
      <c r="I317">
        <f t="shared" si="18"/>
        <v>0.58333333333333337</v>
      </c>
    </row>
    <row r="318" spans="1:9" x14ac:dyDescent="0.2">
      <c r="A318">
        <v>315</v>
      </c>
      <c r="B318">
        <v>3</v>
      </c>
      <c r="C318">
        <f t="shared" si="17"/>
        <v>5</v>
      </c>
      <c r="D318" s="3">
        <f>MAX(D317*(1-InData!$C$27*EXP(InData!$C$28*$C$4)),0)+InData!$C$25-InData!$C$30*D317</f>
        <v>16.499119898776744</v>
      </c>
      <c r="E318" s="10">
        <f>InData!$C$30*D317/InData!$C$25</f>
        <v>0.10182309551400751</v>
      </c>
      <c r="F318" s="10">
        <f>InData!$C$30*D317</f>
        <v>5.9396805716504381E-2</v>
      </c>
      <c r="G318" s="12">
        <f t="shared" si="19"/>
        <v>28.284542298169185</v>
      </c>
      <c r="H318" s="3">
        <f t="shared" si="16"/>
        <v>16.499119898776744</v>
      </c>
      <c r="I318">
        <f t="shared" si="18"/>
        <v>0.58333333333333337</v>
      </c>
    </row>
    <row r="319" spans="1:9" x14ac:dyDescent="0.2">
      <c r="A319">
        <v>316</v>
      </c>
      <c r="B319">
        <v>4</v>
      </c>
      <c r="C319">
        <f t="shared" si="17"/>
        <v>5</v>
      </c>
      <c r="D319" s="3">
        <f>MAX(D318*(1-InData!$C$27*EXP(InData!$C$28*$C$4)),0)+InData!$C$25-InData!$C$30*D318</f>
        <v>16.499126843977407</v>
      </c>
      <c r="E319" s="10">
        <f>InData!$C$30*D318/InData!$C$25</f>
        <v>0.10182313994673646</v>
      </c>
      <c r="F319" s="10">
        <f>InData!$C$30*D318</f>
        <v>5.9396831635596274E-2</v>
      </c>
      <c r="G319" s="12">
        <f t="shared" si="19"/>
        <v>28.284542298169185</v>
      </c>
      <c r="H319" s="3">
        <f t="shared" si="16"/>
        <v>16.499126843977407</v>
      </c>
      <c r="I319">
        <f t="shared" si="18"/>
        <v>0.58333333333333337</v>
      </c>
    </row>
    <row r="320" spans="1:9" x14ac:dyDescent="0.2">
      <c r="A320">
        <v>317</v>
      </c>
      <c r="B320">
        <v>5</v>
      </c>
      <c r="C320">
        <f t="shared" si="17"/>
        <v>5</v>
      </c>
      <c r="D320" s="3">
        <f>MAX(D319*(1-InData!$C$27*EXP(InData!$C$28*$C$4)),0)+InData!$C$25-InData!$C$30*D319</f>
        <v>16.499133543630499</v>
      </c>
      <c r="E320" s="10">
        <f>InData!$C$30*D319/InData!$C$25</f>
        <v>0.10182318280854628</v>
      </c>
      <c r="F320" s="10">
        <f>InData!$C$30*D319</f>
        <v>5.9396856638318667E-2</v>
      </c>
      <c r="G320" s="12">
        <f t="shared" si="19"/>
        <v>28.284542298169185</v>
      </c>
      <c r="H320" s="3">
        <f t="shared" si="16"/>
        <v>16.499133543630499</v>
      </c>
      <c r="I320">
        <f t="shared" si="18"/>
        <v>0.58333333333333337</v>
      </c>
    </row>
    <row r="321" spans="1:9" x14ac:dyDescent="0.2">
      <c r="A321">
        <v>318</v>
      </c>
      <c r="B321">
        <v>6</v>
      </c>
      <c r="C321">
        <f t="shared" si="17"/>
        <v>5</v>
      </c>
      <c r="D321" s="3">
        <f>MAX(D320*(1-InData!$C$27*EXP(InData!$C$28*$C$4)),0)+InData!$C$25-InData!$C$30*D320</f>
        <v>16.499140006417356</v>
      </c>
      <c r="E321" s="10">
        <f>InData!$C$30*D320/InData!$C$25</f>
        <v>0.10182322415497679</v>
      </c>
      <c r="F321" s="10">
        <f>InData!$C$30*D320</f>
        <v>5.9396880757069795E-2</v>
      </c>
      <c r="G321" s="12">
        <f t="shared" si="19"/>
        <v>28.284542298169185</v>
      </c>
      <c r="H321" s="3">
        <f t="shared" si="16"/>
        <v>16.499140006417356</v>
      </c>
      <c r="I321">
        <f t="shared" si="18"/>
        <v>0.58333333333333337</v>
      </c>
    </row>
    <row r="322" spans="1:9" x14ac:dyDescent="0.2">
      <c r="A322">
        <v>319</v>
      </c>
      <c r="B322">
        <v>7</v>
      </c>
      <c r="C322">
        <f t="shared" si="17"/>
        <v>5</v>
      </c>
      <c r="D322" s="3">
        <f>MAX(D321*(1-InData!$C$27*EXP(InData!$C$28*$C$4)),0)+InData!$C$25-InData!$C$30*D321</f>
        <v>16.499146240712381</v>
      </c>
      <c r="E322" s="10">
        <f>InData!$C$30*D321/InData!$C$25</f>
        <v>0.10182326403960425</v>
      </c>
      <c r="F322" s="10">
        <f>InData!$C$30*D321</f>
        <v>5.9396904023102479E-2</v>
      </c>
      <c r="G322" s="12">
        <f t="shared" si="19"/>
        <v>28.284542298169185</v>
      </c>
      <c r="H322" s="3">
        <f t="shared" si="16"/>
        <v>16.499146240712381</v>
      </c>
      <c r="I322">
        <f t="shared" si="18"/>
        <v>0.58333333333333337</v>
      </c>
    </row>
    <row r="323" spans="1:9" x14ac:dyDescent="0.2">
      <c r="A323">
        <v>320</v>
      </c>
      <c r="B323">
        <v>8</v>
      </c>
      <c r="C323">
        <f t="shared" si="17"/>
        <v>5</v>
      </c>
      <c r="D323" s="3">
        <f>MAX(D322*(1-InData!$C$27*EXP(InData!$C$28*$C$4)),0)+InData!$C$25-InData!$C$30*D322</f>
        <v>16.499152254593902</v>
      </c>
      <c r="E323" s="10">
        <f>InData!$C$30*D322/InData!$C$25</f>
        <v>0.10182330251411068</v>
      </c>
      <c r="F323" s="10">
        <f>InData!$C$30*D322</f>
        <v>5.9396926466564567E-2</v>
      </c>
      <c r="G323" s="12">
        <f t="shared" si="19"/>
        <v>28.284542298169185</v>
      </c>
      <c r="H323" s="3">
        <f t="shared" ref="H323:H386" si="20">D323</f>
        <v>16.499152254593902</v>
      </c>
      <c r="I323">
        <f t="shared" si="18"/>
        <v>0.58333333333333337</v>
      </c>
    </row>
    <row r="324" spans="1:9" x14ac:dyDescent="0.2">
      <c r="A324">
        <v>321</v>
      </c>
      <c r="B324">
        <v>9</v>
      </c>
      <c r="C324">
        <f t="shared" si="17"/>
        <v>5</v>
      </c>
      <c r="D324" s="3">
        <f>MAX(D323*(1-InData!$C$27*EXP(InData!$C$28*$C$4)),0)+InData!$C$25-InData!$C$30*D323</f>
        <v>16.49915805585464</v>
      </c>
      <c r="E324" s="10">
        <f>InData!$C$30*D323/InData!$C$25</f>
        <v>0.10182333962835094</v>
      </c>
      <c r="F324" s="10">
        <f>InData!$C$30*D323</f>
        <v>5.9396948116538048E-2</v>
      </c>
      <c r="G324" s="12">
        <f t="shared" si="19"/>
        <v>28.284542298169185</v>
      </c>
      <c r="H324" s="3">
        <f t="shared" si="20"/>
        <v>16.49915805585464</v>
      </c>
      <c r="I324">
        <f t="shared" si="18"/>
        <v>0.58333333333333337</v>
      </c>
    </row>
    <row r="325" spans="1:9" x14ac:dyDescent="0.2">
      <c r="A325">
        <v>322</v>
      </c>
      <c r="B325">
        <v>10</v>
      </c>
      <c r="C325">
        <f t="shared" ref="C325:C388" si="21">C324</f>
        <v>5</v>
      </c>
      <c r="D325" s="3">
        <f>MAX(D324*(1-InData!$C$27*EXP(InData!$C$28*$C$4)),0)+InData!$C$25-InData!$C$30*D324</f>
        <v>16.499163652011802</v>
      </c>
      <c r="E325" s="10">
        <f>InData!$C$30*D324/InData!$C$25</f>
        <v>0.1018233754304172</v>
      </c>
      <c r="F325" s="10">
        <f>InData!$C$30*D324</f>
        <v>5.9396969001076702E-2</v>
      </c>
      <c r="G325" s="12">
        <f t="shared" si="19"/>
        <v>28.284542298169185</v>
      </c>
      <c r="H325" s="3">
        <f t="shared" si="20"/>
        <v>16.499163652011802</v>
      </c>
      <c r="I325">
        <f t="shared" ref="I325:I388" si="22">I324</f>
        <v>0.58333333333333337</v>
      </c>
    </row>
    <row r="326" spans="1:9" x14ac:dyDescent="0.2">
      <c r="A326">
        <v>323</v>
      </c>
      <c r="B326">
        <v>11</v>
      </c>
      <c r="C326">
        <f t="shared" si="21"/>
        <v>5</v>
      </c>
      <c r="D326" s="3">
        <f>MAX(D325*(1-InData!$C$27*EXP(InData!$C$28*$C$4)),0)+InData!$C$25-InData!$C$30*D325</f>
        <v>16.49916905031683</v>
      </c>
      <c r="E326" s="10">
        <f>InData!$C$30*D325/InData!$C$25</f>
        <v>0.1018234099667014</v>
      </c>
      <c r="F326" s="10">
        <f>InData!$C$30*D325</f>
        <v>5.9396989147242486E-2</v>
      </c>
      <c r="G326" s="12">
        <f t="shared" ref="G326:G389" si="23">G325</f>
        <v>28.284542298169185</v>
      </c>
      <c r="H326" s="3">
        <f t="shared" si="20"/>
        <v>16.49916905031683</v>
      </c>
      <c r="I326">
        <f t="shared" si="22"/>
        <v>0.58333333333333337</v>
      </c>
    </row>
    <row r="327" spans="1:9" x14ac:dyDescent="0.2">
      <c r="A327">
        <v>324</v>
      </c>
      <c r="B327">
        <v>12</v>
      </c>
      <c r="C327">
        <f t="shared" si="21"/>
        <v>5</v>
      </c>
      <c r="D327" s="3">
        <f>MAX(D326*(1-InData!$C$27*EXP(InData!$C$28*$C$4)),0)+InData!$C$25-InData!$C$30*D326</f>
        <v>16.499174257764782</v>
      </c>
      <c r="E327" s="10">
        <f>InData!$C$30*D326/InData!$C$25</f>
        <v>0.10182344328195529</v>
      </c>
      <c r="F327" s="10">
        <f>InData!$C$30*D326</f>
        <v>5.9397008581140588E-2</v>
      </c>
      <c r="G327" s="12">
        <f t="shared" si="23"/>
        <v>28.284542298169185</v>
      </c>
      <c r="H327" s="3">
        <f t="shared" si="20"/>
        <v>16.499174257764782</v>
      </c>
      <c r="I327">
        <f t="shared" si="22"/>
        <v>0.58333333333333337</v>
      </c>
    </row>
    <row r="328" spans="1:9" x14ac:dyDescent="0.2">
      <c r="A328">
        <v>325</v>
      </c>
      <c r="B328">
        <v>1</v>
      </c>
      <c r="C328">
        <f t="shared" si="21"/>
        <v>5</v>
      </c>
      <c r="D328" s="3">
        <f>MAX(D327*(1-InData!$C$27*EXP(InData!$C$28*$C$4)),0)+InData!$C$25-InData!$C$30*D327</f>
        <v>16.499179281103409</v>
      </c>
      <c r="E328" s="10">
        <f>InData!$C$30*D327/InData!$C$25</f>
        <v>0.10182347541934836</v>
      </c>
      <c r="F328" s="10">
        <f>InData!$C$30*D327</f>
        <v>5.9397027327953211E-2</v>
      </c>
      <c r="G328" s="12">
        <f t="shared" si="23"/>
        <v>28.284542298169185</v>
      </c>
      <c r="H328" s="3">
        <f t="shared" si="20"/>
        <v>16.499179281103409</v>
      </c>
      <c r="I328">
        <f t="shared" si="22"/>
        <v>0.58333333333333337</v>
      </c>
    </row>
    <row r="329" spans="1:9" x14ac:dyDescent="0.2">
      <c r="A329">
        <v>326</v>
      </c>
      <c r="B329">
        <v>2</v>
      </c>
      <c r="C329">
        <f t="shared" si="21"/>
        <v>5</v>
      </c>
      <c r="D329" s="3">
        <f>MAX(D328*(1-InData!$C$27*EXP(InData!$C$28*$C$4)),0)+InData!$C$25-InData!$C$30*D328</f>
        <v>16.499184126841897</v>
      </c>
      <c r="E329" s="10">
        <f>InData!$C$30*D328/InData!$C$25</f>
        <v>0.10182350642052389</v>
      </c>
      <c r="F329" s="10">
        <f>InData!$C$30*D328</f>
        <v>5.9397045411972271E-2</v>
      </c>
      <c r="G329" s="12">
        <f t="shared" si="23"/>
        <v>28.284542298169185</v>
      </c>
      <c r="H329" s="3">
        <f t="shared" si="20"/>
        <v>16.499184126841897</v>
      </c>
      <c r="I329">
        <f t="shared" si="22"/>
        <v>0.58333333333333337</v>
      </c>
    </row>
    <row r="330" spans="1:9" x14ac:dyDescent="0.2">
      <c r="A330">
        <v>327</v>
      </c>
      <c r="B330">
        <v>3</v>
      </c>
      <c r="C330">
        <f t="shared" si="21"/>
        <v>5</v>
      </c>
      <c r="D330" s="3">
        <f>MAX(D329*(1-InData!$C$27*EXP(InData!$C$28*$C$4)),0)+InData!$C$25-InData!$C$30*D329</f>
        <v>16.499188801259301</v>
      </c>
      <c r="E330" s="10">
        <f>InData!$C$30*D329/InData!$C$25</f>
        <v>0.10182353632565284</v>
      </c>
      <c r="F330" s="10">
        <f>InData!$C$30*D329</f>
        <v>5.9397062856630829E-2</v>
      </c>
      <c r="G330" s="12">
        <f t="shared" si="23"/>
        <v>28.284542298169185</v>
      </c>
      <c r="H330" s="3">
        <f t="shared" si="20"/>
        <v>16.499188801259301</v>
      </c>
      <c r="I330">
        <f t="shared" si="22"/>
        <v>0.58333333333333337</v>
      </c>
    </row>
    <row r="331" spans="1:9" x14ac:dyDescent="0.2">
      <c r="A331">
        <v>328</v>
      </c>
      <c r="B331">
        <v>4</v>
      </c>
      <c r="C331">
        <f t="shared" si="21"/>
        <v>5</v>
      </c>
      <c r="D331" s="3">
        <f>MAX(D330*(1-InData!$C$27*EXP(InData!$C$28*$C$4)),0)+InData!$C$25-InData!$C$30*D330</f>
        <v>16.499193310412679</v>
      </c>
      <c r="E331" s="10">
        <f>InData!$C$30*D330/InData!$C$25</f>
        <v>0.10182356517348597</v>
      </c>
      <c r="F331" s="10">
        <f>InData!$C$30*D330</f>
        <v>5.9397079684533484E-2</v>
      </c>
      <c r="G331" s="12">
        <f t="shared" si="23"/>
        <v>28.284542298169185</v>
      </c>
      <c r="H331" s="3">
        <f t="shared" si="20"/>
        <v>16.499193310412679</v>
      </c>
      <c r="I331">
        <f t="shared" si="22"/>
        <v>0.58333333333333337</v>
      </c>
    </row>
    <row r="332" spans="1:9" x14ac:dyDescent="0.2">
      <c r="A332">
        <v>329</v>
      </c>
      <c r="B332">
        <v>5</v>
      </c>
      <c r="C332">
        <f t="shared" si="21"/>
        <v>5</v>
      </c>
      <c r="D332" s="3">
        <f>MAX(D331*(1-InData!$C$27*EXP(InData!$C$28*$C$4)),0)+InData!$C$25-InData!$C$30*D331</f>
        <v>16.499197660144937</v>
      </c>
      <c r="E332" s="10">
        <f>InData!$C$30*D331/InData!$C$25</f>
        <v>0.10182359300140395</v>
      </c>
      <c r="F332" s="10">
        <f>InData!$C$30*D331</f>
        <v>5.939709591748564E-2</v>
      </c>
      <c r="G332" s="12">
        <f t="shared" si="23"/>
        <v>28.284542298169185</v>
      </c>
      <c r="H332" s="3">
        <f t="shared" si="20"/>
        <v>16.499197660144937</v>
      </c>
      <c r="I332">
        <f t="shared" si="22"/>
        <v>0.58333333333333337</v>
      </c>
    </row>
    <row r="333" spans="1:9" x14ac:dyDescent="0.2">
      <c r="A333">
        <v>330</v>
      </c>
      <c r="B333">
        <v>6</v>
      </c>
      <c r="C333">
        <f t="shared" si="21"/>
        <v>5</v>
      </c>
      <c r="D333" s="3">
        <f>MAX(D332*(1-InData!$C$27*EXP(InData!$C$28*$C$4)),0)+InData!$C$25-InData!$C$30*D332</f>
        <v>16.499201856092409</v>
      </c>
      <c r="E333" s="10">
        <f>InData!$C$30*D332/InData!$C$25</f>
        <v>0.10182361984546588</v>
      </c>
      <c r="F333" s="10">
        <f>InData!$C$30*D332</f>
        <v>5.939711157652177E-2</v>
      </c>
      <c r="G333" s="12">
        <f t="shared" si="23"/>
        <v>28.284542298169185</v>
      </c>
      <c r="H333" s="3">
        <f t="shared" si="20"/>
        <v>16.499201856092409</v>
      </c>
      <c r="I333">
        <f t="shared" si="22"/>
        <v>0.58333333333333337</v>
      </c>
    </row>
    <row r="334" spans="1:9" x14ac:dyDescent="0.2">
      <c r="A334">
        <v>331</v>
      </c>
      <c r="B334">
        <v>7</v>
      </c>
      <c r="C334">
        <f t="shared" si="21"/>
        <v>5</v>
      </c>
      <c r="D334" s="3">
        <f>MAX(D333*(1-InData!$C$27*EXP(InData!$C$28*$C$4)),0)+InData!$C$25-InData!$C$30*D333</f>
        <v>16.499205903692157</v>
      </c>
      <c r="E334" s="10">
        <f>InData!$C$30*D333/InData!$C$25</f>
        <v>0.10182364574045601</v>
      </c>
      <c r="F334" s="10">
        <f>InData!$C$30*D333</f>
        <v>5.9397126681932672E-2</v>
      </c>
      <c r="G334" s="12">
        <f t="shared" si="23"/>
        <v>28.284542298169185</v>
      </c>
      <c r="H334" s="3">
        <f t="shared" si="20"/>
        <v>16.499205903692157</v>
      </c>
      <c r="I334">
        <f t="shared" si="22"/>
        <v>0.58333333333333337</v>
      </c>
    </row>
    <row r="335" spans="1:9" x14ac:dyDescent="0.2">
      <c r="A335">
        <v>332</v>
      </c>
      <c r="B335">
        <v>8</v>
      </c>
      <c r="C335">
        <f t="shared" si="21"/>
        <v>5</v>
      </c>
      <c r="D335" s="3">
        <f>MAX(D334*(1-InData!$C$27*EXP(InData!$C$28*$C$4)),0)+InData!$C$25-InData!$C$30*D334</f>
        <v>16.499209808189015</v>
      </c>
      <c r="E335" s="10">
        <f>InData!$C$30*D334/InData!$C$25</f>
        <v>0.10182367071992873</v>
      </c>
      <c r="F335" s="10">
        <f>InData!$C$30*D334</f>
        <v>5.9397141253291763E-2</v>
      </c>
      <c r="G335" s="12">
        <f t="shared" si="23"/>
        <v>28.284542298169185</v>
      </c>
      <c r="H335" s="3">
        <f t="shared" si="20"/>
        <v>16.499209808189015</v>
      </c>
      <c r="I335">
        <f t="shared" si="22"/>
        <v>0.58333333333333337</v>
      </c>
    </row>
    <row r="336" spans="1:9" x14ac:dyDescent="0.2">
      <c r="A336">
        <v>333</v>
      </c>
      <c r="B336">
        <v>9</v>
      </c>
      <c r="C336">
        <f t="shared" si="21"/>
        <v>5</v>
      </c>
      <c r="D336" s="3">
        <f>MAX(D335*(1-InData!$C$27*EXP(InData!$C$28*$C$4)),0)+InData!$C$25-InData!$C$30*D335</f>
        <v>16.499213574642386</v>
      </c>
      <c r="E336" s="10">
        <f>InData!$C$30*D335/InData!$C$25</f>
        <v>0.1018236948162522</v>
      </c>
      <c r="F336" s="10">
        <f>InData!$C$30*D335</f>
        <v>5.9397155309480455E-2</v>
      </c>
      <c r="G336" s="12">
        <f t="shared" si="23"/>
        <v>28.284542298169185</v>
      </c>
      <c r="H336" s="3">
        <f t="shared" si="20"/>
        <v>16.499213574642386</v>
      </c>
      <c r="I336">
        <f t="shared" si="22"/>
        <v>0.58333333333333337</v>
      </c>
    </row>
    <row r="337" spans="1:9" x14ac:dyDescent="0.2">
      <c r="A337">
        <v>334</v>
      </c>
      <c r="B337">
        <v>10</v>
      </c>
      <c r="C337">
        <f t="shared" si="21"/>
        <v>5</v>
      </c>
      <c r="D337" s="3">
        <f>MAX(D336*(1-InData!$C$27*EXP(InData!$C$28*$C$4)),0)+InData!$C$25-InData!$C$30*D336</f>
        <v>16.499217207932798</v>
      </c>
      <c r="E337" s="10">
        <f>InData!$C$30*D336/InData!$C$25</f>
        <v>0.10182371806065015</v>
      </c>
      <c r="F337" s="10">
        <f>InData!$C$30*D336</f>
        <v>5.9397168868712588E-2</v>
      </c>
      <c r="G337" s="12">
        <f t="shared" si="23"/>
        <v>28.284542298169185</v>
      </c>
      <c r="H337" s="3">
        <f t="shared" si="20"/>
        <v>16.499217207932798</v>
      </c>
      <c r="I337">
        <f t="shared" si="22"/>
        <v>0.58333333333333337</v>
      </c>
    </row>
    <row r="338" spans="1:9" x14ac:dyDescent="0.2">
      <c r="A338">
        <v>335</v>
      </c>
      <c r="B338">
        <v>11</v>
      </c>
      <c r="C338">
        <f t="shared" si="21"/>
        <v>5</v>
      </c>
      <c r="D338" s="3">
        <f>MAX(D337*(1-InData!$C$27*EXP(InData!$C$28*$C$4)),0)+InData!$C$25-InData!$C$30*D337</f>
        <v>16.499220712768224</v>
      </c>
      <c r="E338" s="10">
        <f>InData!$C$30*D337/InData!$C$25</f>
        <v>0.1018237404832424</v>
      </c>
      <c r="F338" s="10">
        <f>InData!$C$30*D337</f>
        <v>5.9397181948558073E-2</v>
      </c>
      <c r="G338" s="12">
        <f t="shared" si="23"/>
        <v>28.284542298169185</v>
      </c>
      <c r="H338" s="3">
        <f t="shared" si="20"/>
        <v>16.499220712768224</v>
      </c>
      <c r="I338">
        <f t="shared" si="22"/>
        <v>0.58333333333333337</v>
      </c>
    </row>
    <row r="339" spans="1:9" x14ac:dyDescent="0.2">
      <c r="A339">
        <v>336</v>
      </c>
      <c r="B339">
        <v>12</v>
      </c>
      <c r="C339">
        <f t="shared" si="21"/>
        <v>5</v>
      </c>
      <c r="D339" s="3">
        <f>MAX(D338*(1-InData!$C$27*EXP(InData!$C$28*$C$4)),0)+InData!$C$25-InData!$C$30*D338</f>
        <v>16.499224093690195</v>
      </c>
      <c r="E339" s="10">
        <f>InData!$C$30*D338/InData!$C$25</f>
        <v>0.10182376211308389</v>
      </c>
      <c r="F339" s="10">
        <f>InData!$C$30*D338</f>
        <v>5.9397194565965608E-2</v>
      </c>
      <c r="G339" s="12">
        <f t="shared" si="23"/>
        <v>28.284542298169185</v>
      </c>
      <c r="H339" s="3">
        <f t="shared" si="20"/>
        <v>16.499224093690195</v>
      </c>
      <c r="I339">
        <f t="shared" si="22"/>
        <v>0.58333333333333337</v>
      </c>
    </row>
    <row r="340" spans="1:9" x14ac:dyDescent="0.2">
      <c r="A340">
        <v>337</v>
      </c>
      <c r="B340">
        <v>1</v>
      </c>
      <c r="C340">
        <f t="shared" si="21"/>
        <v>5</v>
      </c>
      <c r="D340" s="3">
        <f>MAX(D339*(1-InData!$C$27*EXP(InData!$C$28*$C$4)),0)+InData!$C$25-InData!$C$30*D339</f>
        <v>16.499227355079668</v>
      </c>
      <c r="E340" s="10">
        <f>InData!$C$30*D339/InData!$C$25</f>
        <v>0.10182378297820234</v>
      </c>
      <c r="F340" s="10">
        <f>InData!$C$30*D339</f>
        <v>5.93972067372847E-2</v>
      </c>
      <c r="G340" s="12">
        <f t="shared" si="23"/>
        <v>28.284542298169185</v>
      </c>
      <c r="H340" s="3">
        <f t="shared" si="20"/>
        <v>16.499227355079668</v>
      </c>
      <c r="I340">
        <f t="shared" si="22"/>
        <v>0.58333333333333337</v>
      </c>
    </row>
    <row r="341" spans="1:9" x14ac:dyDescent="0.2">
      <c r="A341">
        <v>338</v>
      </c>
      <c r="B341">
        <v>2</v>
      </c>
      <c r="C341">
        <f t="shared" si="21"/>
        <v>5</v>
      </c>
      <c r="D341" s="3">
        <f>MAX(D340*(1-InData!$C$27*EXP(InData!$C$28*$C$4)),0)+InData!$C$25-InData!$C$30*D340</f>
        <v>16.499230501162714</v>
      </c>
      <c r="E341" s="10">
        <f>InData!$C$30*D340/InData!$C$25</f>
        <v>0.10182380310563451</v>
      </c>
      <c r="F341" s="10">
        <f>InData!$C$30*D340</f>
        <v>5.9397218478286801E-2</v>
      </c>
      <c r="G341" s="12">
        <f t="shared" si="23"/>
        <v>28.284542298169185</v>
      </c>
      <c r="H341" s="3">
        <f t="shared" si="20"/>
        <v>16.499230501162714</v>
      </c>
      <c r="I341">
        <f t="shared" si="22"/>
        <v>0.58333333333333337</v>
      </c>
    </row>
    <row r="342" spans="1:9" x14ac:dyDescent="0.2">
      <c r="A342">
        <v>339</v>
      </c>
      <c r="B342">
        <v>3</v>
      </c>
      <c r="C342">
        <f t="shared" si="21"/>
        <v>5</v>
      </c>
      <c r="D342" s="3">
        <f>MAX(D341*(1-InData!$C$27*EXP(InData!$C$28*$C$4)),0)+InData!$C$25-InData!$C$30*D341</f>
        <v>16.499233536015993</v>
      </c>
      <c r="E342" s="10">
        <f>InData!$C$30*D341/InData!$C$25</f>
        <v>0.10182382252146131</v>
      </c>
      <c r="F342" s="10">
        <f>InData!$C$30*D341</f>
        <v>5.9397229804185769E-2</v>
      </c>
      <c r="G342" s="12">
        <f t="shared" si="23"/>
        <v>28.284542298169185</v>
      </c>
      <c r="H342" s="3">
        <f t="shared" si="20"/>
        <v>16.499233536015993</v>
      </c>
      <c r="I342">
        <f t="shared" si="22"/>
        <v>0.58333333333333337</v>
      </c>
    </row>
    <row r="343" spans="1:9" x14ac:dyDescent="0.2">
      <c r="A343">
        <v>340</v>
      </c>
      <c r="B343">
        <v>4</v>
      </c>
      <c r="C343">
        <f t="shared" si="21"/>
        <v>5</v>
      </c>
      <c r="D343" s="3">
        <f>MAX(D342*(1-InData!$C$27*EXP(InData!$C$28*$C$4)),0)+InData!$C$25-InData!$C$30*D342</f>
        <v>16.499236463572032</v>
      </c>
      <c r="E343" s="10">
        <f>InData!$C$30*D342/InData!$C$25</f>
        <v>0.10182384125084155</v>
      </c>
      <c r="F343" s="10">
        <f>InData!$C$30*D342</f>
        <v>5.9397240729657574E-2</v>
      </c>
      <c r="G343" s="12">
        <f t="shared" si="23"/>
        <v>28.284542298169185</v>
      </c>
      <c r="H343" s="3">
        <f t="shared" si="20"/>
        <v>16.499236463572032</v>
      </c>
      <c r="I343">
        <f t="shared" si="22"/>
        <v>0.58333333333333337</v>
      </c>
    </row>
    <row r="344" spans="1:9" x14ac:dyDescent="0.2">
      <c r="A344">
        <v>341</v>
      </c>
      <c r="B344">
        <v>5</v>
      </c>
      <c r="C344">
        <f t="shared" si="21"/>
        <v>5</v>
      </c>
      <c r="D344" s="3">
        <f>MAX(D343*(1-InData!$C$27*EXP(InData!$C$28*$C$4)),0)+InData!$C$25-InData!$C$30*D343</f>
        <v>16.499239287624331</v>
      </c>
      <c r="E344" s="10">
        <f>InData!$C$30*D343/InData!$C$25</f>
        <v>0.10182385931804454</v>
      </c>
      <c r="F344" s="10">
        <f>InData!$C$30*D343</f>
        <v>5.9397251268859315E-2</v>
      </c>
      <c r="G344" s="12">
        <f t="shared" si="23"/>
        <v>28.284542298169185</v>
      </c>
      <c r="H344" s="3">
        <f t="shared" si="20"/>
        <v>16.499239287624331</v>
      </c>
      <c r="I344">
        <f t="shared" si="22"/>
        <v>0.58333333333333337</v>
      </c>
    </row>
    <row r="345" spans="1:9" x14ac:dyDescent="0.2">
      <c r="A345">
        <v>342</v>
      </c>
      <c r="B345">
        <v>6</v>
      </c>
      <c r="C345">
        <f t="shared" si="21"/>
        <v>5</v>
      </c>
      <c r="D345" s="3">
        <f>MAX(D344*(1-InData!$C$27*EXP(InData!$C$28*$C$4)),0)+InData!$C$25-InData!$C$30*D344</f>
        <v>16.499242011832258</v>
      </c>
      <c r="E345" s="10">
        <f>InData!$C$30*D344/InData!$C$25</f>
        <v>0.10182387674648158</v>
      </c>
      <c r="F345" s="10">
        <f>InData!$C$30*D344</f>
        <v>5.9397261435447588E-2</v>
      </c>
      <c r="G345" s="12">
        <f t="shared" si="23"/>
        <v>28.284542298169185</v>
      </c>
      <c r="H345" s="3">
        <f t="shared" si="20"/>
        <v>16.499242011832258</v>
      </c>
      <c r="I345">
        <f t="shared" si="22"/>
        <v>0.58333333333333337</v>
      </c>
    </row>
    <row r="346" spans="1:9" x14ac:dyDescent="0.2">
      <c r="A346">
        <v>343</v>
      </c>
      <c r="B346">
        <v>7</v>
      </c>
      <c r="C346">
        <f t="shared" si="21"/>
        <v>5</v>
      </c>
      <c r="D346" s="3">
        <f>MAX(D345*(1-InData!$C$27*EXP(InData!$C$28*$C$4)),0)+InData!$C$25-InData!$C$30*D345</f>
        <v>16.499244639725816</v>
      </c>
      <c r="E346" s="10">
        <f>InData!$C$30*D345/InData!$C$25</f>
        <v>0.10182389355873622</v>
      </c>
      <c r="F346" s="10">
        <f>InData!$C$30*D345</f>
        <v>5.9397271242596132E-2</v>
      </c>
      <c r="G346" s="12">
        <f t="shared" si="23"/>
        <v>28.284542298169185</v>
      </c>
      <c r="H346" s="3">
        <f t="shared" si="20"/>
        <v>16.499244639725816</v>
      </c>
      <c r="I346">
        <f t="shared" si="22"/>
        <v>0.58333333333333337</v>
      </c>
    </row>
    <row r="347" spans="1:9" x14ac:dyDescent="0.2">
      <c r="A347">
        <v>344</v>
      </c>
      <c r="B347">
        <v>8</v>
      </c>
      <c r="C347">
        <f t="shared" si="21"/>
        <v>5</v>
      </c>
      <c r="D347" s="3">
        <f>MAX(D346*(1-InData!$C$27*EXP(InData!$C$28*$C$4)),0)+InData!$C$25-InData!$C$30*D346</f>
        <v>16.499247174710195</v>
      </c>
      <c r="E347" s="10">
        <f>InData!$C$30*D346/InData!$C$25</f>
        <v>0.1018239097765936</v>
      </c>
      <c r="F347" s="10">
        <f>InData!$C$30*D346</f>
        <v>5.9397280703012936E-2</v>
      </c>
      <c r="G347" s="12">
        <f t="shared" si="23"/>
        <v>28.284542298169185</v>
      </c>
      <c r="H347" s="3">
        <f t="shared" si="20"/>
        <v>16.499247174710195</v>
      </c>
      <c r="I347">
        <f t="shared" si="22"/>
        <v>0.58333333333333337</v>
      </c>
    </row>
    <row r="348" spans="1:9" x14ac:dyDescent="0.2">
      <c r="A348">
        <v>345</v>
      </c>
      <c r="B348">
        <v>9</v>
      </c>
      <c r="C348">
        <f t="shared" si="21"/>
        <v>5</v>
      </c>
      <c r="D348" s="3">
        <f>MAX(D347*(1-InData!$C$27*EXP(InData!$C$28*$C$4)),0)+InData!$C$25-InData!$C$30*D347</f>
        <v>16.499249620070199</v>
      </c>
      <c r="E348" s="10">
        <f>InData!$C$30*D347/InData!$C$25</f>
        <v>0.10182392542106862</v>
      </c>
      <c r="F348" s="10">
        <f>InData!$C$30*D347</f>
        <v>5.9397289828956701E-2</v>
      </c>
      <c r="G348" s="12">
        <f t="shared" si="23"/>
        <v>28.284542298169185</v>
      </c>
      <c r="H348" s="3">
        <f t="shared" si="20"/>
        <v>16.499249620070199</v>
      </c>
      <c r="I348">
        <f t="shared" si="22"/>
        <v>0.58333333333333337</v>
      </c>
    </row>
    <row r="349" spans="1:9" x14ac:dyDescent="0.2">
      <c r="A349">
        <v>346</v>
      </c>
      <c r="B349">
        <v>10</v>
      </c>
      <c r="C349">
        <f t="shared" si="21"/>
        <v>5</v>
      </c>
      <c r="D349" s="3">
        <f>MAX(D348*(1-InData!$C$27*EXP(InData!$C$28*$C$4)),0)+InData!$C$25-InData!$C$30*D348</f>
        <v>16.499251978974502</v>
      </c>
      <c r="E349" s="10">
        <f>InData!$C$30*D348/InData!$C$25</f>
        <v>0.10182394051243322</v>
      </c>
      <c r="F349" s="10">
        <f>InData!$C$30*D348</f>
        <v>5.9397298632252717E-2</v>
      </c>
      <c r="G349" s="12">
        <f t="shared" si="23"/>
        <v>28.284542298169185</v>
      </c>
      <c r="H349" s="3">
        <f t="shared" si="20"/>
        <v>16.499251978974502</v>
      </c>
      <c r="I349">
        <f t="shared" si="22"/>
        <v>0.58333333333333337</v>
      </c>
    </row>
    <row r="350" spans="1:9" x14ac:dyDescent="0.2">
      <c r="A350">
        <v>347</v>
      </c>
      <c r="B350">
        <v>11</v>
      </c>
      <c r="C350">
        <f t="shared" si="21"/>
        <v>5</v>
      </c>
      <c r="D350" s="3">
        <f>MAX(D349*(1-InData!$C$27*EXP(InData!$C$28*$C$4)),0)+InData!$C$25-InData!$C$30*D349</f>
        <v>16.499254254479744</v>
      </c>
      <c r="E350" s="10">
        <f>InData!$C$30*D349/InData!$C$25</f>
        <v>0.10182395507024264</v>
      </c>
      <c r="F350" s="10">
        <f>InData!$C$30*D349</f>
        <v>5.9397307124308206E-2</v>
      </c>
      <c r="G350" s="12">
        <f t="shared" si="23"/>
        <v>28.284542298169185</v>
      </c>
      <c r="H350" s="3">
        <f t="shared" si="20"/>
        <v>16.499254254479744</v>
      </c>
      <c r="I350">
        <f t="shared" si="22"/>
        <v>0.58333333333333337</v>
      </c>
    </row>
    <row r="351" spans="1:9" x14ac:dyDescent="0.2">
      <c r="A351">
        <v>348</v>
      </c>
      <c r="B351">
        <v>12</v>
      </c>
      <c r="C351">
        <f t="shared" si="21"/>
        <v>5</v>
      </c>
      <c r="D351" s="3">
        <f>MAX(D350*(1-InData!$C$27*EXP(InData!$C$28*$C$4)),0)+InData!$C$25-InData!$C$30*D350</f>
        <v>16.499256449534496</v>
      </c>
      <c r="E351" s="10">
        <f>InData!$C$30*D350/InData!$C$25</f>
        <v>0.1018239691133607</v>
      </c>
      <c r="F351" s="10">
        <f>InData!$C$30*D350</f>
        <v>5.9397315316127075E-2</v>
      </c>
      <c r="G351" s="12">
        <f t="shared" si="23"/>
        <v>28.284542298169185</v>
      </c>
      <c r="H351" s="3">
        <f t="shared" si="20"/>
        <v>16.499256449534496</v>
      </c>
      <c r="I351">
        <f t="shared" si="22"/>
        <v>0.58333333333333337</v>
      </c>
    </row>
    <row r="352" spans="1:9" x14ac:dyDescent="0.2">
      <c r="A352">
        <v>349</v>
      </c>
      <c r="B352">
        <v>1</v>
      </c>
      <c r="C352">
        <f t="shared" si="21"/>
        <v>5</v>
      </c>
      <c r="D352" s="3">
        <f>MAX(D351*(1-InData!$C$27*EXP(InData!$C$28*$C$4)),0)+InData!$C$25-InData!$C$30*D351</f>
        <v>16.499258566983087</v>
      </c>
      <c r="E352" s="10">
        <f>InData!$C$30*D351/InData!$C$25</f>
        <v>0.1018239826599843</v>
      </c>
      <c r="F352" s="10">
        <f>InData!$C$30*D351</f>
        <v>5.939732321832418E-2</v>
      </c>
      <c r="G352" s="12">
        <f t="shared" si="23"/>
        <v>28.284542298169185</v>
      </c>
      <c r="H352" s="3">
        <f t="shared" si="20"/>
        <v>16.499258566983087</v>
      </c>
      <c r="I352">
        <f t="shared" si="22"/>
        <v>0.58333333333333337</v>
      </c>
    </row>
    <row r="353" spans="1:9" x14ac:dyDescent="0.2">
      <c r="A353">
        <v>350</v>
      </c>
      <c r="B353">
        <v>2</v>
      </c>
      <c r="C353">
        <f t="shared" si="21"/>
        <v>5</v>
      </c>
      <c r="D353" s="3">
        <f>MAX(D352*(1-InData!$C$27*EXP(InData!$C$28*$C$4)),0)+InData!$C$25-InData!$C$30*D352</f>
        <v>16.49926060956928</v>
      </c>
      <c r="E353" s="10">
        <f>InData!$C$30*D352/InData!$C$25</f>
        <v>0.10182399572766705</v>
      </c>
      <c r="F353" s="10">
        <f>InData!$C$30*D352</f>
        <v>5.9397330841139115E-2</v>
      </c>
      <c r="G353" s="12">
        <f t="shared" si="23"/>
        <v>28.284542298169185</v>
      </c>
      <c r="H353" s="3">
        <f t="shared" si="20"/>
        <v>16.49926060956928</v>
      </c>
      <c r="I353">
        <f t="shared" si="22"/>
        <v>0.58333333333333337</v>
      </c>
    </row>
    <row r="354" spans="1:9" x14ac:dyDescent="0.2">
      <c r="A354">
        <v>351</v>
      </c>
      <c r="B354">
        <v>3</v>
      </c>
      <c r="C354">
        <f t="shared" si="21"/>
        <v>5</v>
      </c>
      <c r="D354" s="3">
        <f>MAX(D353*(1-InData!$C$27*EXP(InData!$C$28*$C$4)),0)+InData!$C$25-InData!$C$30*D353</f>
        <v>16.499262579939838</v>
      </c>
      <c r="E354" s="10">
        <f>InData!$C$30*D353/InData!$C$25</f>
        <v>0.10182400833334183</v>
      </c>
      <c r="F354" s="10">
        <f>InData!$C$30*D353</f>
        <v>5.9397338194449409E-2</v>
      </c>
      <c r="G354" s="12">
        <f t="shared" si="23"/>
        <v>28.284542298169185</v>
      </c>
      <c r="H354" s="3">
        <f t="shared" si="20"/>
        <v>16.499262579939838</v>
      </c>
      <c r="I354">
        <f t="shared" si="22"/>
        <v>0.58333333333333337</v>
      </c>
    </row>
    <row r="355" spans="1:9" x14ac:dyDescent="0.2">
      <c r="A355">
        <v>352</v>
      </c>
      <c r="B355">
        <v>4</v>
      </c>
      <c r="C355">
        <f t="shared" si="21"/>
        <v>5</v>
      </c>
      <c r="D355" s="3">
        <f>MAX(D354*(1-InData!$C$27*EXP(InData!$C$28*$C$4)),0)+InData!$C$25-InData!$C$30*D354</f>
        <v>16.499264480647945</v>
      </c>
      <c r="E355" s="10">
        <f>InData!$C$30*D354/InData!$C$25</f>
        <v>0.10182402049334299</v>
      </c>
      <c r="F355" s="10">
        <f>InData!$C$30*D354</f>
        <v>5.9397345287783419E-2</v>
      </c>
      <c r="G355" s="12">
        <f t="shared" si="23"/>
        <v>28.284542298169185</v>
      </c>
      <c r="H355" s="3">
        <f t="shared" si="20"/>
        <v>16.499264480647945</v>
      </c>
      <c r="I355">
        <f t="shared" si="22"/>
        <v>0.58333333333333337</v>
      </c>
    </row>
    <row r="356" spans="1:9" x14ac:dyDescent="0.2">
      <c r="A356">
        <v>353</v>
      </c>
      <c r="B356">
        <v>5</v>
      </c>
      <c r="C356">
        <f t="shared" si="21"/>
        <v>5</v>
      </c>
      <c r="D356" s="3">
        <f>MAX(D355*(1-InData!$C$27*EXP(InData!$C$28*$C$4)),0)+InData!$C$25-InData!$C$30*D355</f>
        <v>16.499266314156518</v>
      </c>
      <c r="E356" s="10">
        <f>InData!$C$30*D355/InData!$C$25</f>
        <v>0.10182403222342731</v>
      </c>
      <c r="F356" s="10">
        <f>InData!$C$30*D355</f>
        <v>5.9397352130332599E-2</v>
      </c>
      <c r="G356" s="12">
        <f t="shared" si="23"/>
        <v>28.284542298169185</v>
      </c>
      <c r="H356" s="3">
        <f t="shared" si="20"/>
        <v>16.499266314156518</v>
      </c>
      <c r="I356">
        <f t="shared" si="22"/>
        <v>0.58333333333333337</v>
      </c>
    </row>
    <row r="357" spans="1:9" x14ac:dyDescent="0.2">
      <c r="A357">
        <v>354</v>
      </c>
      <c r="B357">
        <v>6</v>
      </c>
      <c r="C357">
        <f t="shared" si="21"/>
        <v>5</v>
      </c>
      <c r="D357" s="3">
        <f>MAX(D356*(1-InData!$C$27*EXP(InData!$C$28*$C$4)),0)+InData!$C$25-InData!$C$30*D356</f>
        <v>16.499268082841397</v>
      </c>
      <c r="E357" s="10">
        <f>InData!$C$30*D356/InData!$C$25</f>
        <v>0.1018240435387945</v>
      </c>
      <c r="F357" s="10">
        <f>InData!$C$30*D356</f>
        <v>5.9397358730963461E-2</v>
      </c>
      <c r="G357" s="12">
        <f t="shared" si="23"/>
        <v>28.284542298169185</v>
      </c>
      <c r="H357" s="3">
        <f t="shared" si="20"/>
        <v>16.499268082841397</v>
      </c>
      <c r="I357">
        <f t="shared" si="22"/>
        <v>0.58333333333333337</v>
      </c>
    </row>
    <row r="358" spans="1:9" x14ac:dyDescent="0.2">
      <c r="A358">
        <v>355</v>
      </c>
      <c r="B358">
        <v>7</v>
      </c>
      <c r="C358">
        <f t="shared" si="21"/>
        <v>5</v>
      </c>
      <c r="D358" s="3">
        <f>MAX(D357*(1-InData!$C$27*EXP(InData!$C$28*$C$4)),0)+InData!$C$25-InData!$C$30*D357</f>
        <v>16.499269788994418</v>
      </c>
      <c r="E358" s="10">
        <f>InData!$C$30*D357/InData!$C$25</f>
        <v>0.1018240544541069</v>
      </c>
      <c r="F358" s="10">
        <f>InData!$C$30*D357</f>
        <v>5.939736509822903E-2</v>
      </c>
      <c r="G358" s="12">
        <f t="shared" si="23"/>
        <v>28.284542298169185</v>
      </c>
      <c r="H358" s="3">
        <f t="shared" si="20"/>
        <v>16.499269788994418</v>
      </c>
      <c r="I358">
        <f t="shared" si="22"/>
        <v>0.58333333333333337</v>
      </c>
    </row>
    <row r="359" spans="1:9" x14ac:dyDescent="0.2">
      <c r="A359">
        <v>356</v>
      </c>
      <c r="B359">
        <v>8</v>
      </c>
      <c r="C359">
        <f t="shared" si="21"/>
        <v>5</v>
      </c>
      <c r="D359" s="3">
        <f>MAX(D358*(1-InData!$C$27*EXP(InData!$C$28*$C$4)),0)+InData!$C$25-InData!$C$30*D358</f>
        <v>16.499271434826401</v>
      </c>
      <c r="E359" s="10">
        <f>InData!$C$30*D358/InData!$C$25</f>
        <v>0.10182406498350839</v>
      </c>
      <c r="F359" s="10">
        <f>InData!$C$30*D358</f>
        <v>5.9397371240379901E-2</v>
      </c>
      <c r="G359" s="12">
        <f t="shared" si="23"/>
        <v>28.284542298169185</v>
      </c>
      <c r="H359" s="3">
        <f t="shared" si="20"/>
        <v>16.499271434826401</v>
      </c>
      <c r="I359">
        <f t="shared" si="22"/>
        <v>0.58333333333333337</v>
      </c>
    </row>
    <row r="360" spans="1:9" x14ac:dyDescent="0.2">
      <c r="A360">
        <v>357</v>
      </c>
      <c r="B360">
        <v>9</v>
      </c>
      <c r="C360">
        <f t="shared" si="21"/>
        <v>5</v>
      </c>
      <c r="D360" s="3">
        <f>MAX(D359*(1-InData!$C$27*EXP(InData!$C$28*$C$4)),0)+InData!$C$25-InData!$C$30*D359</f>
        <v>16.499273022469993</v>
      </c>
      <c r="E360" s="10">
        <f>InData!$C$30*D359/InData!$C$25</f>
        <v>0.10182407514064293</v>
      </c>
      <c r="F360" s="10">
        <f>InData!$C$30*D359</f>
        <v>5.9397377165375041E-2</v>
      </c>
      <c r="G360" s="12">
        <f t="shared" si="23"/>
        <v>28.284542298169185</v>
      </c>
      <c r="H360" s="3">
        <f t="shared" si="20"/>
        <v>16.499273022469993</v>
      </c>
      <c r="I360">
        <f t="shared" si="22"/>
        <v>0.58333333333333337</v>
      </c>
    </row>
    <row r="361" spans="1:9" x14ac:dyDescent="0.2">
      <c r="A361">
        <v>358</v>
      </c>
      <c r="B361">
        <v>10</v>
      </c>
      <c r="C361">
        <f t="shared" si="21"/>
        <v>5</v>
      </c>
      <c r="D361" s="3">
        <f>MAX(D360*(1-InData!$C$27*EXP(InData!$C$28*$C$4)),0)+InData!$C$25-InData!$C$30*D360</f>
        <v>16.499274553982442</v>
      </c>
      <c r="E361" s="10">
        <f>InData!$C$30*D360/InData!$C$25</f>
        <v>0.10182408493867194</v>
      </c>
      <c r="F361" s="10">
        <f>InData!$C$30*D360</f>
        <v>5.9397382880891969E-2</v>
      </c>
      <c r="G361" s="12">
        <f t="shared" si="23"/>
        <v>28.284542298169185</v>
      </c>
      <c r="H361" s="3">
        <f t="shared" si="20"/>
        <v>16.499274553982442</v>
      </c>
      <c r="I361">
        <f t="shared" si="22"/>
        <v>0.58333333333333337</v>
      </c>
    </row>
    <row r="362" spans="1:9" x14ac:dyDescent="0.2">
      <c r="A362">
        <v>359</v>
      </c>
      <c r="B362">
        <v>11</v>
      </c>
      <c r="C362">
        <f t="shared" si="21"/>
        <v>5</v>
      </c>
      <c r="D362" s="3">
        <f>MAX(D361*(1-InData!$C$27*EXP(InData!$C$28*$C$4)),0)+InData!$C$25-InData!$C$30*D361</f>
        <v>16.49927603134827</v>
      </c>
      <c r="E362" s="10">
        <f>InData!$C$30*D361/InData!$C$25</f>
        <v>0.10182409439029164</v>
      </c>
      <c r="F362" s="10">
        <f>InData!$C$30*D361</f>
        <v>5.9397388394336788E-2</v>
      </c>
      <c r="G362" s="12">
        <f t="shared" si="23"/>
        <v>28.284542298169185</v>
      </c>
      <c r="H362" s="3">
        <f t="shared" si="20"/>
        <v>16.49927603134827</v>
      </c>
      <c r="I362">
        <f t="shared" si="22"/>
        <v>0.58333333333333337</v>
      </c>
    </row>
    <row r="363" spans="1:9" x14ac:dyDescent="0.2">
      <c r="A363">
        <v>360</v>
      </c>
      <c r="B363">
        <v>12</v>
      </c>
      <c r="C363">
        <f t="shared" si="21"/>
        <v>5</v>
      </c>
      <c r="D363" s="3">
        <f>MAX(D362*(1-InData!$C$27*EXP(InData!$C$28*$C$4)),0)+InData!$C$25-InData!$C$30*D362</f>
        <v>16.499277456481828</v>
      </c>
      <c r="E363" s="10">
        <f>InData!$C$30*D362/InData!$C$25</f>
        <v>0.10182410350774931</v>
      </c>
      <c r="F363" s="10">
        <f>InData!$C$30*D362</f>
        <v>5.9397393712853769E-2</v>
      </c>
      <c r="G363" s="12">
        <f t="shared" si="23"/>
        <v>28.284542298169185</v>
      </c>
      <c r="H363" s="3">
        <f t="shared" si="20"/>
        <v>16.499277456481828</v>
      </c>
      <c r="I363">
        <f t="shared" si="22"/>
        <v>0.58333333333333337</v>
      </c>
    </row>
    <row r="364" spans="1:9" x14ac:dyDescent="0.2">
      <c r="A364">
        <v>361</v>
      </c>
      <c r="B364">
        <v>1</v>
      </c>
      <c r="C364">
        <f t="shared" si="21"/>
        <v>5</v>
      </c>
      <c r="D364" s="3">
        <f>MAX(D363*(1-InData!$C$27*EXP(InData!$C$28*$C$4)),0)+InData!$C$25-InData!$C$30*D363</f>
        <v>16.499278831229791</v>
      </c>
      <c r="E364" s="10">
        <f>InData!$C$30*D363/InData!$C$25</f>
        <v>0.10182411230285927</v>
      </c>
      <c r="F364" s="10">
        <f>InData!$C$30*D363</f>
        <v>5.939739884333458E-2</v>
      </c>
      <c r="G364" s="12">
        <f t="shared" si="23"/>
        <v>28.284542298169185</v>
      </c>
      <c r="H364" s="3">
        <f t="shared" si="20"/>
        <v>16.499278831229791</v>
      </c>
      <c r="I364">
        <f t="shared" si="22"/>
        <v>0.58333333333333337</v>
      </c>
    </row>
    <row r="365" spans="1:9" x14ac:dyDescent="0.2">
      <c r="A365">
        <v>362</v>
      </c>
      <c r="B365">
        <v>2</v>
      </c>
      <c r="C365">
        <f t="shared" si="21"/>
        <v>5</v>
      </c>
      <c r="D365" s="3">
        <f>MAX(D364*(1-InData!$C$27*EXP(InData!$C$28*$C$4)),0)+InData!$C$25-InData!$C$30*D364</f>
        <v>16.499280157373537</v>
      </c>
      <c r="E365" s="10">
        <f>InData!$C$30*D364/InData!$C$25</f>
        <v>0.10182412078701812</v>
      </c>
      <c r="F365" s="10">
        <f>InData!$C$30*D364</f>
        <v>5.9397403792427243E-2</v>
      </c>
      <c r="G365" s="12">
        <f t="shared" si="23"/>
        <v>28.284542298169185</v>
      </c>
      <c r="H365" s="3">
        <f t="shared" si="20"/>
        <v>16.499280157373537</v>
      </c>
      <c r="I365">
        <f t="shared" si="22"/>
        <v>0.58333333333333337</v>
      </c>
    </row>
    <row r="366" spans="1:9" x14ac:dyDescent="0.2">
      <c r="A366">
        <v>363</v>
      </c>
      <c r="B366">
        <v>3</v>
      </c>
      <c r="C366">
        <f t="shared" si="21"/>
        <v>5</v>
      </c>
      <c r="D366" s="3">
        <f>MAX(D365*(1-InData!$C$27*EXP(InData!$C$28*$C$4)),0)+InData!$C$25-InData!$C$30*D365</f>
        <v>16.499281436631474</v>
      </c>
      <c r="E366" s="10">
        <f>InData!$C$30*D365/InData!$C$25</f>
        <v>0.10182412897121954</v>
      </c>
      <c r="F366" s="10">
        <f>InData!$C$30*D365</f>
        <v>5.9397408566544733E-2</v>
      </c>
      <c r="G366" s="12">
        <f t="shared" si="23"/>
        <v>28.284542298169185</v>
      </c>
      <c r="H366" s="3">
        <f t="shared" si="20"/>
        <v>16.499281436631474</v>
      </c>
      <c r="I366">
        <f t="shared" si="22"/>
        <v>0.58333333333333337</v>
      </c>
    </row>
    <row r="367" spans="1:9" x14ac:dyDescent="0.2">
      <c r="A367">
        <v>364</v>
      </c>
      <c r="B367">
        <v>4</v>
      </c>
      <c r="C367">
        <f t="shared" si="21"/>
        <v>5</v>
      </c>
      <c r="D367" s="3">
        <f>MAX(D366*(1-InData!$C$27*EXP(InData!$C$28*$C$4)),0)+InData!$C$25-InData!$C$30*D366</f>
        <v>16.499282670661245</v>
      </c>
      <c r="E367" s="10">
        <f>InData!$C$30*D366/InData!$C$25</f>
        <v>0.10182413686606852</v>
      </c>
      <c r="F367" s="10">
        <f>InData!$C$30*D366</f>
        <v>5.9397413171873303E-2</v>
      </c>
      <c r="G367" s="12">
        <f t="shared" si="23"/>
        <v>28.284542298169185</v>
      </c>
      <c r="H367" s="3">
        <f t="shared" si="20"/>
        <v>16.499282670661245</v>
      </c>
      <c r="I367">
        <f t="shared" si="22"/>
        <v>0.58333333333333337</v>
      </c>
    </row>
    <row r="368" spans="1:9" x14ac:dyDescent="0.2">
      <c r="A368">
        <v>365</v>
      </c>
      <c r="B368">
        <v>5</v>
      </c>
      <c r="C368">
        <f t="shared" si="21"/>
        <v>5</v>
      </c>
      <c r="D368" s="3">
        <f>MAX(D367*(1-InData!$C$27*EXP(InData!$C$28*$C$4)),0)+InData!$C$25-InData!$C$30*D367</f>
        <v>16.49928386106189</v>
      </c>
      <c r="E368" s="10">
        <f>InData!$C$30*D367/InData!$C$25</f>
        <v>0.1018241444817951</v>
      </c>
      <c r="F368" s="10">
        <f>InData!$C$30*D367</f>
        <v>5.9397417614380478E-2</v>
      </c>
      <c r="G368" s="12">
        <f t="shared" si="23"/>
        <v>28.284542298169185</v>
      </c>
      <c r="H368" s="3">
        <f t="shared" si="20"/>
        <v>16.49928386106189</v>
      </c>
      <c r="I368">
        <f t="shared" si="22"/>
        <v>0.58333333333333337</v>
      </c>
    </row>
    <row r="369" spans="1:9" x14ac:dyDescent="0.2">
      <c r="A369">
        <v>366</v>
      </c>
      <c r="B369">
        <v>6</v>
      </c>
      <c r="C369">
        <f t="shared" si="21"/>
        <v>5</v>
      </c>
      <c r="D369" s="3">
        <f>MAX(D368*(1-InData!$C$27*EXP(InData!$C$28*$C$4)),0)+InData!$C$25-InData!$C$30*D368</f>
        <v>16.499285009375921</v>
      </c>
      <c r="E369" s="10">
        <f>InData!$C$30*D368/InData!$C$25</f>
        <v>0.10182415182826766</v>
      </c>
      <c r="F369" s="10">
        <f>InData!$C$30*D368</f>
        <v>5.9397421899822805E-2</v>
      </c>
      <c r="G369" s="12">
        <f t="shared" si="23"/>
        <v>28.284542298169185</v>
      </c>
      <c r="H369" s="3">
        <f t="shared" si="20"/>
        <v>16.499285009375921</v>
      </c>
      <c r="I369">
        <f t="shared" si="22"/>
        <v>0.58333333333333337</v>
      </c>
    </row>
    <row r="370" spans="1:9" x14ac:dyDescent="0.2">
      <c r="A370">
        <v>367</v>
      </c>
      <c r="B370">
        <v>7</v>
      </c>
      <c r="C370">
        <f t="shared" si="21"/>
        <v>5</v>
      </c>
      <c r="D370" s="3">
        <f>MAX(D369*(1-InData!$C$27*EXP(InData!$C$28*$C$4)),0)+InData!$C$25-InData!$C$30*D369</f>
        <v>16.499286117091309</v>
      </c>
      <c r="E370" s="10">
        <f>InData!$C$30*D369/InData!$C$25</f>
        <v>0.10182415891500568</v>
      </c>
      <c r="F370" s="10">
        <f>InData!$C$30*D369</f>
        <v>5.9397426033753316E-2</v>
      </c>
      <c r="G370" s="12">
        <f t="shared" si="23"/>
        <v>28.284542298169185</v>
      </c>
      <c r="H370" s="3">
        <f t="shared" si="20"/>
        <v>16.499286117091309</v>
      </c>
      <c r="I370">
        <f t="shared" si="22"/>
        <v>0.58333333333333337</v>
      </c>
    </row>
    <row r="371" spans="1:9" x14ac:dyDescent="0.2">
      <c r="A371">
        <v>368</v>
      </c>
      <c r="B371">
        <v>8</v>
      </c>
      <c r="C371">
        <f t="shared" si="21"/>
        <v>5</v>
      </c>
      <c r="D371" s="3">
        <f>MAX(D370*(1-InData!$C$27*EXP(InData!$C$28*$C$4)),0)+InData!$C$25-InData!$C$30*D370</f>
        <v>16.499287185643418</v>
      </c>
      <c r="E371" s="10">
        <f>InData!$C$30*D370/InData!$C$25</f>
        <v>0.10182416575119208</v>
      </c>
      <c r="F371" s="10">
        <f>InData!$C$30*D370</f>
        <v>5.939743002152871E-2</v>
      </c>
      <c r="G371" s="12">
        <f t="shared" si="23"/>
        <v>28.284542298169185</v>
      </c>
      <c r="H371" s="3">
        <f t="shared" si="20"/>
        <v>16.499287185643418</v>
      </c>
      <c r="I371">
        <f t="shared" si="22"/>
        <v>0.58333333333333337</v>
      </c>
    </row>
    <row r="372" spans="1:9" x14ac:dyDescent="0.2">
      <c r="A372">
        <v>369</v>
      </c>
      <c r="B372">
        <v>9</v>
      </c>
      <c r="C372">
        <f t="shared" si="21"/>
        <v>5</v>
      </c>
      <c r="D372" s="3">
        <f>MAX(D371*(1-InData!$C$27*EXP(InData!$C$28*$C$4)),0)+InData!$C$25-InData!$C$30*D371</f>
        <v>16.499288216416868</v>
      </c>
      <c r="E372" s="10">
        <f>InData!$C$30*D371/InData!$C$25</f>
        <v>0.10182417234568508</v>
      </c>
      <c r="F372" s="10">
        <f>InData!$C$30*D371</f>
        <v>5.93974338683163E-2</v>
      </c>
      <c r="G372" s="12">
        <f t="shared" si="23"/>
        <v>28.284542298169185</v>
      </c>
      <c r="H372" s="3">
        <f t="shared" si="20"/>
        <v>16.499288216416868</v>
      </c>
      <c r="I372">
        <f t="shared" si="22"/>
        <v>0.58333333333333337</v>
      </c>
    </row>
    <row r="373" spans="1:9" x14ac:dyDescent="0.2">
      <c r="A373">
        <v>370</v>
      </c>
      <c r="B373">
        <v>10</v>
      </c>
      <c r="C373">
        <f t="shared" si="21"/>
        <v>5</v>
      </c>
      <c r="D373" s="3">
        <f>MAX(D372*(1-InData!$C$27*EXP(InData!$C$28*$C$4)),0)+InData!$C$25-InData!$C$30*D372</f>
        <v>16.499289210747325</v>
      </c>
      <c r="E373" s="10">
        <f>InData!$C$30*D372/InData!$C$25</f>
        <v>0.10182417870702981</v>
      </c>
      <c r="F373" s="10">
        <f>InData!$C$30*D372</f>
        <v>5.9397437579100723E-2</v>
      </c>
      <c r="G373" s="12">
        <f t="shared" si="23"/>
        <v>28.284542298169185</v>
      </c>
      <c r="H373" s="3">
        <f t="shared" si="20"/>
        <v>16.499289210747325</v>
      </c>
      <c r="I373">
        <f t="shared" si="22"/>
        <v>0.58333333333333337</v>
      </c>
    </row>
    <row r="374" spans="1:9" x14ac:dyDescent="0.2">
      <c r="A374">
        <v>371</v>
      </c>
      <c r="B374">
        <v>11</v>
      </c>
      <c r="C374">
        <f t="shared" si="21"/>
        <v>5</v>
      </c>
      <c r="D374" s="3">
        <f>MAX(D373*(1-InData!$C$27*EXP(InData!$C$28*$C$4)),0)+InData!$C$25-InData!$C$30*D373</f>
        <v>16.499290169923228</v>
      </c>
      <c r="E374" s="10">
        <f>InData!$C$30*D373/InData!$C$25</f>
        <v>0.1018241848434692</v>
      </c>
      <c r="F374" s="10">
        <f>InData!$C$30*D373</f>
        <v>5.9397441158690369E-2</v>
      </c>
      <c r="G374" s="12">
        <f t="shared" si="23"/>
        <v>28.284542298169185</v>
      </c>
      <c r="H374" s="3">
        <f t="shared" si="20"/>
        <v>16.499290169923228</v>
      </c>
      <c r="I374">
        <f t="shared" si="22"/>
        <v>0.58333333333333337</v>
      </c>
    </row>
    <row r="375" spans="1:9" x14ac:dyDescent="0.2">
      <c r="A375">
        <v>372</v>
      </c>
      <c r="B375">
        <v>12</v>
      </c>
      <c r="C375">
        <f t="shared" si="21"/>
        <v>5</v>
      </c>
      <c r="D375" s="3">
        <f>MAX(D374*(1-InData!$C$27*EXP(InData!$C$28*$C$4)),0)+InData!$C$25-InData!$C$30*D374</f>
        <v>16.499291095187466</v>
      </c>
      <c r="E375" s="10">
        <f>InData!$C$30*D374/InData!$C$25</f>
        <v>0.10182419076295476</v>
      </c>
      <c r="F375" s="10">
        <f>InData!$C$30*D374</f>
        <v>5.9397444611723617E-2</v>
      </c>
      <c r="G375" s="12">
        <f t="shared" si="23"/>
        <v>28.284542298169185</v>
      </c>
      <c r="H375" s="3">
        <f t="shared" si="20"/>
        <v>16.499291095187466</v>
      </c>
      <c r="I375">
        <f t="shared" si="22"/>
        <v>0.58333333333333337</v>
      </c>
    </row>
    <row r="376" spans="1:9" x14ac:dyDescent="0.2">
      <c r="A376">
        <v>373</v>
      </c>
      <c r="B376">
        <v>1</v>
      </c>
      <c r="C376">
        <f t="shared" si="21"/>
        <v>5</v>
      </c>
      <c r="D376" s="3">
        <f>MAX(D375*(1-InData!$C$27*EXP(InData!$C$28*$C$4)),0)+InData!$C$25-InData!$C$30*D375</f>
        <v>16.499291987738985</v>
      </c>
      <c r="E376" s="10">
        <f>InData!$C$30*D375/InData!$C$25</f>
        <v>0.10182419647315692</v>
      </c>
      <c r="F376" s="10">
        <f>InData!$C$30*D375</f>
        <v>5.9397447942674875E-2</v>
      </c>
      <c r="G376" s="12">
        <f t="shared" si="23"/>
        <v>28.284542298169185</v>
      </c>
      <c r="H376" s="3">
        <f t="shared" si="20"/>
        <v>16.499291987738985</v>
      </c>
      <c r="I376">
        <f t="shared" si="22"/>
        <v>0.58333333333333337</v>
      </c>
    </row>
    <row r="377" spans="1:9" x14ac:dyDescent="0.2">
      <c r="A377">
        <v>374</v>
      </c>
      <c r="B377">
        <v>2</v>
      </c>
      <c r="C377">
        <f t="shared" si="21"/>
        <v>5</v>
      </c>
      <c r="D377" s="3">
        <f>MAX(D376*(1-InData!$C$27*EXP(InData!$C$28*$C$4)),0)+InData!$C$25-InData!$C$30*D376</f>
        <v>16.499292848734346</v>
      </c>
      <c r="E377" s="10">
        <f>InData!$C$30*D376/InData!$C$25</f>
        <v>0.10182420198147486</v>
      </c>
      <c r="F377" s="10">
        <f>InData!$C$30*D376</f>
        <v>5.9397451155860342E-2</v>
      </c>
      <c r="G377" s="12">
        <f t="shared" si="23"/>
        <v>28.284542298169185</v>
      </c>
      <c r="H377" s="3">
        <f t="shared" si="20"/>
        <v>16.499292848734346</v>
      </c>
      <c r="I377">
        <f t="shared" si="22"/>
        <v>0.58333333333333337</v>
      </c>
    </row>
    <row r="378" spans="1:9" x14ac:dyDescent="0.2">
      <c r="A378">
        <v>375</v>
      </c>
      <c r="B378">
        <v>3</v>
      </c>
      <c r="C378">
        <f t="shared" si="21"/>
        <v>5</v>
      </c>
      <c r="D378" s="3">
        <f>MAX(D377*(1-InData!$C$27*EXP(InData!$C$28*$C$4)),0)+InData!$C$25-InData!$C$30*D377</f>
        <v>16.499293679289217</v>
      </c>
      <c r="E378" s="10">
        <f>InData!$C$30*D377/InData!$C$25</f>
        <v>0.10182420729504624</v>
      </c>
      <c r="F378" s="10">
        <f>InData!$C$30*D377</f>
        <v>5.9397454255443641E-2</v>
      </c>
      <c r="G378" s="12">
        <f t="shared" si="23"/>
        <v>28.284542298169185</v>
      </c>
      <c r="H378" s="3">
        <f t="shared" si="20"/>
        <v>16.499293679289217</v>
      </c>
      <c r="I378">
        <f t="shared" si="22"/>
        <v>0.58333333333333337</v>
      </c>
    </row>
    <row r="379" spans="1:9" x14ac:dyDescent="0.2">
      <c r="A379">
        <v>376</v>
      </c>
      <c r="B379">
        <v>4</v>
      </c>
      <c r="C379">
        <f t="shared" si="21"/>
        <v>5</v>
      </c>
      <c r="D379" s="3">
        <f>MAX(D378*(1-InData!$C$27*EXP(InData!$C$28*$C$4)),0)+InData!$C$25-InData!$C$30*D378</f>
        <v>16.499294480479819</v>
      </c>
      <c r="E379" s="10">
        <f>InData!$C$30*D378/InData!$C$25</f>
        <v>0.10182421242075629</v>
      </c>
      <c r="F379" s="10">
        <f>InData!$C$30*D378</f>
        <v>5.9397457245441175E-2</v>
      </c>
      <c r="G379" s="12">
        <f t="shared" si="23"/>
        <v>28.284542298169185</v>
      </c>
      <c r="H379" s="3">
        <f t="shared" si="20"/>
        <v>16.499294480479819</v>
      </c>
      <c r="I379">
        <f t="shared" si="22"/>
        <v>0.58333333333333337</v>
      </c>
    </row>
    <row r="380" spans="1:9" x14ac:dyDescent="0.2">
      <c r="A380">
        <v>377</v>
      </c>
      <c r="B380">
        <v>5</v>
      </c>
      <c r="C380">
        <f t="shared" si="21"/>
        <v>5</v>
      </c>
      <c r="D380" s="3">
        <f>MAX(D379*(1-InData!$C$27*EXP(InData!$C$28*$C$4)),0)+InData!$C$25-InData!$C$30*D379</f>
        <v>16.499295253344329</v>
      </c>
      <c r="E380" s="10">
        <f>InData!$C$30*D379/InData!$C$25</f>
        <v>0.10182421736524687</v>
      </c>
      <c r="F380" s="10">
        <f>InData!$C$30*D379</f>
        <v>5.9397460129727346E-2</v>
      </c>
      <c r="G380" s="12">
        <f t="shared" si="23"/>
        <v>28.284542298169185</v>
      </c>
      <c r="H380" s="3">
        <f t="shared" si="20"/>
        <v>16.499295253344329</v>
      </c>
      <c r="I380">
        <f t="shared" si="22"/>
        <v>0.58333333333333337</v>
      </c>
    </row>
    <row r="381" spans="1:9" x14ac:dyDescent="0.2">
      <c r="A381">
        <v>378</v>
      </c>
      <c r="B381">
        <v>6</v>
      </c>
      <c r="C381">
        <f t="shared" si="21"/>
        <v>5</v>
      </c>
      <c r="D381" s="3">
        <f>MAX(D380*(1-InData!$C$27*EXP(InData!$C$28*$C$4)),0)+InData!$C$25-InData!$C$30*D380</f>
        <v>16.499295998884214</v>
      </c>
      <c r="E381" s="10">
        <f>InData!$C$30*D380/InData!$C$25</f>
        <v>0.10182422213492499</v>
      </c>
      <c r="F381" s="10">
        <f>InData!$C$30*D380</f>
        <v>5.9397462912039581E-2</v>
      </c>
      <c r="G381" s="12">
        <f t="shared" si="23"/>
        <v>28.284542298169185</v>
      </c>
      <c r="H381" s="3">
        <f t="shared" si="20"/>
        <v>16.499295998884214</v>
      </c>
      <c r="I381">
        <f t="shared" si="22"/>
        <v>0.58333333333333337</v>
      </c>
    </row>
    <row r="382" spans="1:9" x14ac:dyDescent="0.2">
      <c r="A382">
        <v>379</v>
      </c>
      <c r="B382">
        <v>7</v>
      </c>
      <c r="C382">
        <f t="shared" si="21"/>
        <v>5</v>
      </c>
      <c r="D382" s="3">
        <f>MAX(D381*(1-InData!$C$27*EXP(InData!$C$28*$C$4)),0)+InData!$C$25-InData!$C$30*D381</f>
        <v>16.499296718065537</v>
      </c>
      <c r="E382" s="10">
        <f>InData!$C$30*D381/InData!$C$25</f>
        <v>0.10182422673597114</v>
      </c>
      <c r="F382" s="10">
        <f>InData!$C$30*D381</f>
        <v>5.9397465595983169E-2</v>
      </c>
      <c r="G382" s="12">
        <f t="shared" si="23"/>
        <v>28.284542298169185</v>
      </c>
      <c r="H382" s="3">
        <f t="shared" si="20"/>
        <v>16.499296718065537</v>
      </c>
      <c r="I382">
        <f t="shared" si="22"/>
        <v>0.58333333333333337</v>
      </c>
    </row>
    <row r="383" spans="1:9" x14ac:dyDescent="0.2">
      <c r="A383">
        <v>380</v>
      </c>
      <c r="B383">
        <v>8</v>
      </c>
      <c r="C383">
        <f t="shared" si="21"/>
        <v>5</v>
      </c>
      <c r="D383" s="3">
        <f>MAX(D382*(1-InData!$C$27*EXP(InData!$C$28*$C$4)),0)+InData!$C$25-InData!$C$30*D382</f>
        <v>16.499297411820201</v>
      </c>
      <c r="E383" s="10">
        <f>InData!$C$30*D382/InData!$C$25</f>
        <v>0.1018242311743473</v>
      </c>
      <c r="F383" s="10">
        <f>InData!$C$30*D382</f>
        <v>5.9397468185035933E-2</v>
      </c>
      <c r="G383" s="12">
        <f t="shared" si="23"/>
        <v>28.284542298169185</v>
      </c>
      <c r="H383" s="3">
        <f t="shared" si="20"/>
        <v>16.499297411820201</v>
      </c>
      <c r="I383">
        <f t="shared" si="22"/>
        <v>0.58333333333333337</v>
      </c>
    </row>
    <row r="384" spans="1:9" x14ac:dyDescent="0.2">
      <c r="A384">
        <v>381</v>
      </c>
      <c r="B384">
        <v>9</v>
      </c>
      <c r="C384">
        <f t="shared" si="21"/>
        <v>5</v>
      </c>
      <c r="D384" s="3">
        <f>MAX(D383*(1-InData!$C$27*EXP(InData!$C$28*$C$4)),0)+InData!$C$25-InData!$C$30*D383</f>
        <v>16.499298081047172</v>
      </c>
      <c r="E384" s="10">
        <f>InData!$C$30*D383/InData!$C$25</f>
        <v>0.10182423545580466</v>
      </c>
      <c r="F384" s="10">
        <f>InData!$C$30*D383</f>
        <v>5.9397470682552723E-2</v>
      </c>
      <c r="G384" s="12">
        <f t="shared" si="23"/>
        <v>28.284542298169185</v>
      </c>
      <c r="H384" s="3">
        <f t="shared" si="20"/>
        <v>16.499298081047172</v>
      </c>
      <c r="I384">
        <f t="shared" si="22"/>
        <v>0.58333333333333337</v>
      </c>
    </row>
    <row r="385" spans="1:9" x14ac:dyDescent="0.2">
      <c r="A385">
        <v>382</v>
      </c>
      <c r="B385">
        <v>10</v>
      </c>
      <c r="C385">
        <f t="shared" si="21"/>
        <v>5</v>
      </c>
      <c r="D385" s="3">
        <f>MAX(D384*(1-InData!$C$27*EXP(InData!$C$28*$C$4)),0)+InData!$C$25-InData!$C$30*D384</f>
        <v>16.49929872661362</v>
      </c>
      <c r="E385" s="10">
        <f>InData!$C$30*D384/InData!$C$25</f>
        <v>0.10182423958589111</v>
      </c>
      <c r="F385" s="10">
        <f>InData!$C$30*D384</f>
        <v>5.939747309176982E-2</v>
      </c>
      <c r="G385" s="12">
        <f t="shared" si="23"/>
        <v>28.284542298169185</v>
      </c>
      <c r="H385" s="3">
        <f t="shared" si="20"/>
        <v>16.49929872661362</v>
      </c>
      <c r="I385">
        <f t="shared" si="22"/>
        <v>0.58333333333333337</v>
      </c>
    </row>
    <row r="386" spans="1:9" x14ac:dyDescent="0.2">
      <c r="A386">
        <v>383</v>
      </c>
      <c r="B386">
        <v>11</v>
      </c>
      <c r="C386">
        <f t="shared" si="21"/>
        <v>5</v>
      </c>
      <c r="D386" s="3">
        <f>MAX(D385*(1-InData!$C$27*EXP(InData!$C$28*$C$4)),0)+InData!$C$25-InData!$C$30*D385</f>
        <v>16.499299349356065</v>
      </c>
      <c r="E386" s="10">
        <f>InData!$C$30*D385/InData!$C$25</f>
        <v>0.10182424356995834</v>
      </c>
      <c r="F386" s="10">
        <f>InData!$C$30*D385</f>
        <v>5.9397475415809031E-2</v>
      </c>
      <c r="G386" s="12">
        <f t="shared" si="23"/>
        <v>28.284542298169185</v>
      </c>
      <c r="H386" s="3">
        <f t="shared" si="20"/>
        <v>16.499299349356065</v>
      </c>
      <c r="I386">
        <f t="shared" si="22"/>
        <v>0.58333333333333337</v>
      </c>
    </row>
    <row r="387" spans="1:9" x14ac:dyDescent="0.2">
      <c r="A387">
        <v>384</v>
      </c>
      <c r="B387">
        <v>12</v>
      </c>
      <c r="C387">
        <f t="shared" si="21"/>
        <v>5</v>
      </c>
      <c r="D387" s="3">
        <f>MAX(D386*(1-InData!$C$27*EXP(InData!$C$28*$C$4)),0)+InData!$C$25-InData!$C$30*D386</f>
        <v>16.499299950081451</v>
      </c>
      <c r="E387" s="10">
        <f>InData!$C$30*D386/InData!$C$25</f>
        <v>0.10182424741316884</v>
      </c>
      <c r="F387" s="10">
        <f>InData!$C$30*D386</f>
        <v>5.939747765768183E-2</v>
      </c>
      <c r="G387" s="12">
        <f t="shared" si="23"/>
        <v>28.284542298169185</v>
      </c>
      <c r="H387" s="3">
        <f t="shared" ref="H387:H410" si="24">D387</f>
        <v>16.499299950081451</v>
      </c>
      <c r="I387">
        <f t="shared" si="22"/>
        <v>0.58333333333333337</v>
      </c>
    </row>
    <row r="388" spans="1:9" x14ac:dyDescent="0.2">
      <c r="A388">
        <v>385</v>
      </c>
      <c r="B388">
        <v>1</v>
      </c>
      <c r="C388">
        <f t="shared" si="21"/>
        <v>5</v>
      </c>
      <c r="D388" s="3">
        <f>MAX(D387*(1-InData!$C$27*EXP(InData!$C$28*$C$4)),0)+InData!$C$25-InData!$C$30*D387</f>
        <v>16.499300529568192</v>
      </c>
      <c r="E388" s="10">
        <f>InData!$C$30*D387/InData!$C$25</f>
        <v>0.10182425112050265</v>
      </c>
      <c r="F388" s="10">
        <f>InData!$C$30*D387</f>
        <v>5.9397479820293218E-2</v>
      </c>
      <c r="G388" s="12">
        <f t="shared" si="23"/>
        <v>28.284542298169185</v>
      </c>
      <c r="H388" s="3">
        <f t="shared" si="24"/>
        <v>16.499300529568192</v>
      </c>
      <c r="I388">
        <f t="shared" si="22"/>
        <v>0.58333333333333337</v>
      </c>
    </row>
    <row r="389" spans="1:9" x14ac:dyDescent="0.2">
      <c r="A389">
        <v>386</v>
      </c>
      <c r="B389">
        <v>2</v>
      </c>
      <c r="C389">
        <f t="shared" ref="C389:C411" si="25">C388</f>
        <v>5</v>
      </c>
      <c r="D389" s="3">
        <f>MAX(D388*(1-InData!$C$27*EXP(InData!$C$28*$C$4)),0)+InData!$C$25-InData!$C$30*D388</f>
        <v>16.499301088567179</v>
      </c>
      <c r="E389" s="10">
        <f>InData!$C$30*D388/InData!$C$25</f>
        <v>0.10182425469676369</v>
      </c>
      <c r="F389" s="10">
        <f>InData!$C$30*D388</f>
        <v>5.939748190644549E-2</v>
      </c>
      <c r="G389" s="12">
        <f t="shared" si="23"/>
        <v>28.284542298169185</v>
      </c>
      <c r="H389" s="3">
        <f t="shared" si="24"/>
        <v>16.499301088567179</v>
      </c>
      <c r="I389">
        <f t="shared" ref="I389:I411" si="26">I388</f>
        <v>0.58333333333333337</v>
      </c>
    </row>
    <row r="390" spans="1:9" x14ac:dyDescent="0.2">
      <c r="A390">
        <v>387</v>
      </c>
      <c r="B390">
        <v>3</v>
      </c>
      <c r="C390">
        <f t="shared" si="25"/>
        <v>5</v>
      </c>
      <c r="D390" s="3">
        <f>MAX(D389*(1-InData!$C$27*EXP(InData!$C$28*$C$4)),0)+InData!$C$25-InData!$C$30*D389</f>
        <v>16.499301627802755</v>
      </c>
      <c r="E390" s="10">
        <f>InData!$C$30*D389/InData!$C$25</f>
        <v>0.10182425814658601</v>
      </c>
      <c r="F390" s="10">
        <f>InData!$C$30*D389</f>
        <v>5.9397483918841844E-2</v>
      </c>
      <c r="G390" s="12">
        <f t="shared" ref="G390:G411" si="27">G389</f>
        <v>28.284542298169185</v>
      </c>
      <c r="H390" s="3">
        <f t="shared" si="24"/>
        <v>16.499301627802755</v>
      </c>
      <c r="I390">
        <f t="shared" si="26"/>
        <v>0.58333333333333337</v>
      </c>
    </row>
    <row r="391" spans="1:9" x14ac:dyDescent="0.2">
      <c r="A391">
        <v>388</v>
      </c>
      <c r="B391">
        <v>4</v>
      </c>
      <c r="C391">
        <f t="shared" si="25"/>
        <v>5</v>
      </c>
      <c r="D391" s="3">
        <f>MAX(D390*(1-InData!$C$27*EXP(InData!$C$28*$C$4)),0)+InData!$C$25-InData!$C$30*D390</f>
        <v>16.499302147973658</v>
      </c>
      <c r="E391" s="10">
        <f>InData!$C$30*D390/InData!$C$25</f>
        <v>0.10182426147443985</v>
      </c>
      <c r="F391" s="10">
        <f>InData!$C$30*D390</f>
        <v>5.9397485860089916E-2</v>
      </c>
      <c r="G391" s="12">
        <f t="shared" si="27"/>
        <v>28.284542298169185</v>
      </c>
      <c r="H391" s="3">
        <f t="shared" si="24"/>
        <v>16.499302147973658</v>
      </c>
      <c r="I391">
        <f t="shared" si="26"/>
        <v>0.58333333333333337</v>
      </c>
    </row>
    <row r="392" spans="1:9" x14ac:dyDescent="0.2">
      <c r="A392">
        <v>389</v>
      </c>
      <c r="B392">
        <v>5</v>
      </c>
      <c r="C392">
        <f t="shared" si="25"/>
        <v>5</v>
      </c>
      <c r="D392" s="3">
        <f>MAX(D391*(1-InData!$C$27*EXP(InData!$C$28*$C$4)),0)+InData!$C$25-InData!$C$30*D391</f>
        <v>16.499302649753918</v>
      </c>
      <c r="E392" s="10">
        <f>InData!$C$30*D391/InData!$C$25</f>
        <v>0.10182426468463743</v>
      </c>
      <c r="F392" s="10">
        <f>InData!$C$30*D391</f>
        <v>5.9397487732705166E-2</v>
      </c>
      <c r="G392" s="12">
        <f t="shared" si="27"/>
        <v>28.284542298169185</v>
      </c>
      <c r="H392" s="3">
        <f t="shared" si="24"/>
        <v>16.499302649753918</v>
      </c>
      <c r="I392">
        <f t="shared" si="26"/>
        <v>0.58333333333333337</v>
      </c>
    </row>
    <row r="393" spans="1:9" x14ac:dyDescent="0.2">
      <c r="A393">
        <v>390</v>
      </c>
      <c r="B393">
        <v>6</v>
      </c>
      <c r="C393">
        <f t="shared" si="25"/>
        <v>5</v>
      </c>
      <c r="D393" s="3">
        <f>MAX(D392*(1-InData!$C$27*EXP(InData!$C$28*$C$4)),0)+InData!$C$25-InData!$C$30*D392</f>
        <v>16.499303133793738</v>
      </c>
      <c r="E393" s="10">
        <f>InData!$C$30*D392/InData!$C$25</f>
        <v>0.10182426778133846</v>
      </c>
      <c r="F393" s="10">
        <f>InData!$C$30*D392</f>
        <v>5.9397489539114105E-2</v>
      </c>
      <c r="G393" s="12">
        <f t="shared" si="27"/>
        <v>28.284542298169185</v>
      </c>
      <c r="H393" s="3">
        <f t="shared" si="24"/>
        <v>16.499303133793738</v>
      </c>
      <c r="I393">
        <f t="shared" si="26"/>
        <v>0.58333333333333337</v>
      </c>
    </row>
    <row r="394" spans="1:9" x14ac:dyDescent="0.2">
      <c r="A394">
        <v>391</v>
      </c>
      <c r="B394">
        <v>7</v>
      </c>
      <c r="C394">
        <f t="shared" si="25"/>
        <v>5</v>
      </c>
      <c r="D394" s="3">
        <f>MAX(D393*(1-InData!$C$27*EXP(InData!$C$28*$C$4)),0)+InData!$C$25-InData!$C$30*D393</f>
        <v>16.499303600720332</v>
      </c>
      <c r="E394" s="10">
        <f>InData!$C$30*D393/InData!$C$25</f>
        <v>0.10182427076855563</v>
      </c>
      <c r="F394" s="10">
        <f>InData!$C$30*D393</f>
        <v>5.9397491281657458E-2</v>
      </c>
      <c r="G394" s="12">
        <f t="shared" si="27"/>
        <v>28.284542298169185</v>
      </c>
      <c r="H394" s="3">
        <f t="shared" si="24"/>
        <v>16.499303600720332</v>
      </c>
      <c r="I394">
        <f t="shared" si="26"/>
        <v>0.58333333333333337</v>
      </c>
    </row>
    <row r="395" spans="1:9" x14ac:dyDescent="0.2">
      <c r="A395">
        <v>392</v>
      </c>
      <c r="B395">
        <v>8</v>
      </c>
      <c r="C395">
        <f t="shared" si="25"/>
        <v>5</v>
      </c>
      <c r="D395" s="3">
        <f>MAX(D394*(1-InData!$C$27*EXP(InData!$C$28*$C$4)),0)+InData!$C$25-InData!$C$30*D394</f>
        <v>16.499304051138736</v>
      </c>
      <c r="E395" s="10">
        <f>InData!$C$30*D394/InData!$C$25</f>
        <v>0.10182427365015975</v>
      </c>
      <c r="F395" s="10">
        <f>InData!$C$30*D394</f>
        <v>5.9397492962593189E-2</v>
      </c>
      <c r="G395" s="12">
        <f t="shared" si="27"/>
        <v>28.284542298169185</v>
      </c>
      <c r="H395" s="3">
        <f t="shared" si="24"/>
        <v>16.499304051138736</v>
      </c>
      <c r="I395">
        <f t="shared" si="26"/>
        <v>0.58333333333333337</v>
      </c>
    </row>
    <row r="396" spans="1:9" x14ac:dyDescent="0.2">
      <c r="A396">
        <v>393</v>
      </c>
      <c r="B396">
        <v>9</v>
      </c>
      <c r="C396">
        <f t="shared" si="25"/>
        <v>5</v>
      </c>
      <c r="D396" s="3">
        <f>MAX(D395*(1-InData!$C$27*EXP(InData!$C$28*$C$4)),0)+InData!$C$25-InData!$C$30*D395</f>
        <v>16.499304485632596</v>
      </c>
      <c r="E396" s="10">
        <f>InData!$C$30*D395/InData!$C$25</f>
        <v>0.10182427642988477</v>
      </c>
      <c r="F396" s="10">
        <f>InData!$C$30*D395</f>
        <v>5.9397494584099451E-2</v>
      </c>
      <c r="G396" s="12">
        <f t="shared" si="27"/>
        <v>28.284542298169185</v>
      </c>
      <c r="H396" s="3">
        <f t="shared" si="24"/>
        <v>16.499304485632596</v>
      </c>
      <c r="I396">
        <f t="shared" si="26"/>
        <v>0.58333333333333337</v>
      </c>
    </row>
    <row r="397" spans="1:9" x14ac:dyDescent="0.2">
      <c r="A397">
        <v>394</v>
      </c>
      <c r="B397">
        <v>10</v>
      </c>
      <c r="C397">
        <f t="shared" si="25"/>
        <v>5</v>
      </c>
      <c r="D397" s="3">
        <f>MAX(D396*(1-InData!$C$27*EXP(InData!$C$28*$C$4)),0)+InData!$C$25-InData!$C$30*D396</f>
        <v>16.499304904764923</v>
      </c>
      <c r="E397" s="10">
        <f>InData!$C$30*D396/InData!$C$25</f>
        <v>0.10182427911133259</v>
      </c>
      <c r="F397" s="10">
        <f>InData!$C$30*D396</f>
        <v>5.9397496148277343E-2</v>
      </c>
      <c r="G397" s="12">
        <f t="shared" si="27"/>
        <v>28.284542298169185</v>
      </c>
      <c r="H397" s="3">
        <f t="shared" si="24"/>
        <v>16.499304904764923</v>
      </c>
      <c r="I397">
        <f t="shared" si="26"/>
        <v>0.58333333333333337</v>
      </c>
    </row>
    <row r="398" spans="1:9" x14ac:dyDescent="0.2">
      <c r="A398">
        <v>395</v>
      </c>
      <c r="B398">
        <v>11</v>
      </c>
      <c r="C398">
        <f t="shared" si="25"/>
        <v>5</v>
      </c>
      <c r="D398" s="3">
        <f>MAX(D397*(1-InData!$C$27*EXP(InData!$C$28*$C$4)),0)+InData!$C$25-InData!$C$30*D397</f>
        <v>16.499305309078828</v>
      </c>
      <c r="E398" s="10">
        <f>InData!$C$30*D397/InData!$C$25</f>
        <v>0.1018242816979778</v>
      </c>
      <c r="F398" s="10">
        <f>InData!$C$30*D397</f>
        <v>5.9397497657153721E-2</v>
      </c>
      <c r="G398" s="12">
        <f t="shared" si="27"/>
        <v>28.284542298169185</v>
      </c>
      <c r="H398" s="3">
        <f t="shared" si="24"/>
        <v>16.499305309078828</v>
      </c>
      <c r="I398">
        <f t="shared" si="26"/>
        <v>0.58333333333333337</v>
      </c>
    </row>
    <row r="399" spans="1:9" x14ac:dyDescent="0.2">
      <c r="A399">
        <v>396</v>
      </c>
      <c r="B399">
        <v>12</v>
      </c>
      <c r="C399">
        <f t="shared" si="25"/>
        <v>5</v>
      </c>
      <c r="D399" s="3">
        <f>MAX(D398*(1-InData!$C$27*EXP(InData!$C$28*$C$4)),0)+InData!$C$25-InData!$C$30*D398</f>
        <v>16.499305699098215</v>
      </c>
      <c r="E399" s="10">
        <f>InData!$C$30*D398/InData!$C$25</f>
        <v>0.10182428419317219</v>
      </c>
      <c r="F399" s="10">
        <f>InData!$C$30*D398</f>
        <v>5.9397499112683778E-2</v>
      </c>
      <c r="G399" s="12">
        <f t="shared" si="27"/>
        <v>28.284542298169185</v>
      </c>
      <c r="H399" s="3">
        <f t="shared" si="24"/>
        <v>16.499305699098215</v>
      </c>
      <c r="I399">
        <f t="shared" si="26"/>
        <v>0.58333333333333337</v>
      </c>
    </row>
    <row r="400" spans="1:9" x14ac:dyDescent="0.2">
      <c r="A400">
        <v>397</v>
      </c>
      <c r="B400">
        <v>1</v>
      </c>
      <c r="C400">
        <f t="shared" si="25"/>
        <v>5</v>
      </c>
      <c r="D400" s="3">
        <f>MAX(D399*(1-InData!$C$27*EXP(InData!$C$28*$C$4)),0)+InData!$C$25-InData!$C$30*D399</f>
        <v>16.499306075328469</v>
      </c>
      <c r="E400" s="10">
        <f>InData!$C$30*D399/InData!$C$25</f>
        <v>0.10182428660014899</v>
      </c>
      <c r="F400" s="10">
        <f>InData!$C$30*D399</f>
        <v>5.9397500516753576E-2</v>
      </c>
      <c r="G400" s="12">
        <f t="shared" si="27"/>
        <v>28.284542298169185</v>
      </c>
      <c r="H400" s="3">
        <f t="shared" si="24"/>
        <v>16.499306075328469</v>
      </c>
      <c r="I400">
        <f t="shared" si="26"/>
        <v>0.58333333333333337</v>
      </c>
    </row>
    <row r="401" spans="1:9" x14ac:dyDescent="0.2">
      <c r="A401">
        <v>398</v>
      </c>
      <c r="B401">
        <v>2</v>
      </c>
      <c r="C401">
        <f t="shared" si="25"/>
        <v>5</v>
      </c>
      <c r="D401" s="3">
        <f>MAX(D400*(1-InData!$C$27*EXP(InData!$C$28*$C$4)),0)+InData!$C$25-InData!$C$30*D400</f>
        <v>16.499306438257101</v>
      </c>
      <c r="E401" s="10">
        <f>InData!$C$30*D400/InData!$C$25</f>
        <v>0.10182428892202711</v>
      </c>
      <c r="F401" s="10">
        <f>InData!$C$30*D400</f>
        <v>5.9397501871182486E-2</v>
      </c>
      <c r="G401" s="12">
        <f t="shared" si="27"/>
        <v>28.284542298169185</v>
      </c>
      <c r="H401" s="3">
        <f t="shared" si="24"/>
        <v>16.499306438257101</v>
      </c>
      <c r="I401">
        <f t="shared" si="26"/>
        <v>0.58333333333333337</v>
      </c>
    </row>
    <row r="402" spans="1:9" x14ac:dyDescent="0.2">
      <c r="A402">
        <v>399</v>
      </c>
      <c r="B402">
        <v>3</v>
      </c>
      <c r="C402">
        <f t="shared" si="25"/>
        <v>5</v>
      </c>
      <c r="D402" s="3">
        <f>MAX(D401*(1-InData!$C$27*EXP(InData!$C$28*$C$4)),0)+InData!$C$25-InData!$C$30*D401</f>
        <v>16.499306788354392</v>
      </c>
      <c r="E402" s="10">
        <f>InData!$C$30*D401/InData!$C$25</f>
        <v>0.10182429116181524</v>
      </c>
      <c r="F402" s="10">
        <f>InData!$C$30*D401</f>
        <v>5.9397503177725561E-2</v>
      </c>
      <c r="G402" s="12">
        <f t="shared" si="27"/>
        <v>28.284542298169185</v>
      </c>
      <c r="H402" s="3">
        <f t="shared" si="24"/>
        <v>16.499306788354392</v>
      </c>
      <c r="I402">
        <f t="shared" si="26"/>
        <v>0.58333333333333337</v>
      </c>
    </row>
    <row r="403" spans="1:9" x14ac:dyDescent="0.2">
      <c r="A403">
        <v>400</v>
      </c>
      <c r="B403">
        <v>4</v>
      </c>
      <c r="C403">
        <f t="shared" si="25"/>
        <v>5</v>
      </c>
      <c r="D403" s="3">
        <f>MAX(D402*(1-InData!$C$27*EXP(InData!$C$28*$C$4)),0)+InData!$C$25-InData!$C$30*D402</f>
        <v>16.499307126073994</v>
      </c>
      <c r="E403" s="10">
        <f>InData!$C$30*D402/InData!$C$25</f>
        <v>0.10182429332241566</v>
      </c>
      <c r="F403" s="10">
        <f>InData!$C$30*D402</f>
        <v>5.9397504438075809E-2</v>
      </c>
      <c r="G403" s="12">
        <f t="shared" si="27"/>
        <v>28.284542298169185</v>
      </c>
      <c r="H403" s="3">
        <f t="shared" si="24"/>
        <v>16.499307126073994</v>
      </c>
      <c r="I403">
        <f t="shared" si="26"/>
        <v>0.58333333333333337</v>
      </c>
    </row>
    <row r="404" spans="1:9" x14ac:dyDescent="0.2">
      <c r="A404">
        <v>401</v>
      </c>
      <c r="B404">
        <v>5</v>
      </c>
      <c r="C404">
        <f t="shared" si="25"/>
        <v>5</v>
      </c>
      <c r="D404" s="3">
        <f>MAX(D403*(1-InData!$C$27*EXP(InData!$C$28*$C$4)),0)+InData!$C$25-InData!$C$30*D403</f>
        <v>16.499307451853518</v>
      </c>
      <c r="E404" s="10">
        <f>InData!$C$30*D403/InData!$C$25</f>
        <v>0.10182429540662806</v>
      </c>
      <c r="F404" s="10">
        <f>InData!$C$30*D403</f>
        <v>5.9397505653866374E-2</v>
      </c>
      <c r="G404" s="12">
        <f t="shared" si="27"/>
        <v>28.284542298169185</v>
      </c>
      <c r="H404" s="3">
        <f t="shared" si="24"/>
        <v>16.499307451853518</v>
      </c>
      <c r="I404">
        <f t="shared" si="26"/>
        <v>0.58333333333333337</v>
      </c>
    </row>
    <row r="405" spans="1:9" x14ac:dyDescent="0.2">
      <c r="A405">
        <v>402</v>
      </c>
      <c r="B405">
        <v>6</v>
      </c>
      <c r="C405">
        <f t="shared" si="25"/>
        <v>5</v>
      </c>
      <c r="D405" s="3">
        <f>MAX(D404*(1-InData!$C$27*EXP(InData!$C$28*$C$4)),0)+InData!$C$25-InData!$C$30*D404</f>
        <v>16.499307766115106</v>
      </c>
      <c r="E405" s="10">
        <f>InData!$C$30*D404/InData!$C$25</f>
        <v>0.10182429741715313</v>
      </c>
      <c r="F405" s="10">
        <f>InData!$C$30*D404</f>
        <v>5.9397506826672664E-2</v>
      </c>
      <c r="G405" s="12">
        <f t="shared" si="27"/>
        <v>28.284542298169185</v>
      </c>
      <c r="H405" s="3">
        <f t="shared" si="24"/>
        <v>16.499307766115106</v>
      </c>
      <c r="I405">
        <f t="shared" si="26"/>
        <v>0.58333333333333337</v>
      </c>
    </row>
    <row r="406" spans="1:9" x14ac:dyDescent="0.2">
      <c r="A406">
        <v>403</v>
      </c>
      <c r="B406">
        <v>7</v>
      </c>
      <c r="C406">
        <f t="shared" si="25"/>
        <v>5</v>
      </c>
      <c r="D406" s="3">
        <f>MAX(D405*(1-InData!$C$27*EXP(InData!$C$28*$C$4)),0)+InData!$C$25-InData!$C$30*D405</f>
        <v>16.499308069265975</v>
      </c>
      <c r="E406" s="10">
        <f>InData!$C$30*D405/InData!$C$25</f>
        <v>0.10182429935659607</v>
      </c>
      <c r="F406" s="10">
        <f>InData!$C$30*D405</f>
        <v>5.9397507958014378E-2</v>
      </c>
      <c r="G406" s="12">
        <f t="shared" si="27"/>
        <v>28.284542298169185</v>
      </c>
      <c r="H406" s="3">
        <f t="shared" si="24"/>
        <v>16.499308069265975</v>
      </c>
      <c r="I406">
        <f t="shared" si="26"/>
        <v>0.58333333333333337</v>
      </c>
    </row>
    <row r="407" spans="1:9" x14ac:dyDescent="0.2">
      <c r="A407">
        <v>404</v>
      </c>
      <c r="B407">
        <v>8</v>
      </c>
      <c r="C407">
        <f t="shared" si="25"/>
        <v>5</v>
      </c>
      <c r="D407" s="3">
        <f>MAX(D406*(1-InData!$C$27*EXP(InData!$C$28*$C$4)),0)+InData!$C$25-InData!$C$30*D406</f>
        <v>16.499308361698944</v>
      </c>
      <c r="E407" s="10">
        <f>InData!$C$30*D406/InData!$C$25</f>
        <v>0.10182430122747002</v>
      </c>
      <c r="F407" s="10">
        <f>InData!$C$30*D406</f>
        <v>5.9397509049357512E-2</v>
      </c>
      <c r="G407" s="12">
        <f t="shared" si="27"/>
        <v>28.284542298169185</v>
      </c>
      <c r="H407" s="3">
        <f t="shared" si="24"/>
        <v>16.499308361698944</v>
      </c>
      <c r="I407">
        <f t="shared" si="26"/>
        <v>0.58333333333333337</v>
      </c>
    </row>
    <row r="408" spans="1:9" x14ac:dyDescent="0.2">
      <c r="A408">
        <v>405</v>
      </c>
      <c r="B408">
        <v>9</v>
      </c>
      <c r="C408">
        <f t="shared" si="25"/>
        <v>5</v>
      </c>
      <c r="D408" s="3">
        <f>MAX(D407*(1-InData!$C$27*EXP(InData!$C$28*$C$4)),0)+InData!$C$25-InData!$C$30*D407</f>
        <v>16.499308643792947</v>
      </c>
      <c r="E408" s="10">
        <f>InData!$C$30*D407/InData!$C$25</f>
        <v>0.10182430303219919</v>
      </c>
      <c r="F408" s="10">
        <f>InData!$C$30*D407</f>
        <v>5.9397510102116198E-2</v>
      </c>
      <c r="G408" s="12">
        <f t="shared" si="27"/>
        <v>28.284542298169185</v>
      </c>
      <c r="H408" s="3">
        <f t="shared" si="24"/>
        <v>16.499308643792947</v>
      </c>
      <c r="I408">
        <f t="shared" si="26"/>
        <v>0.58333333333333337</v>
      </c>
    </row>
    <row r="409" spans="1:9" x14ac:dyDescent="0.2">
      <c r="A409">
        <v>406</v>
      </c>
      <c r="B409">
        <v>10</v>
      </c>
      <c r="C409">
        <f t="shared" si="25"/>
        <v>5</v>
      </c>
      <c r="D409" s="3">
        <f>MAX(D408*(1-InData!$C$27*EXP(InData!$C$28*$C$4)),0)+InData!$C$25-InData!$C$30*D408</f>
        <v>16.499308915913517</v>
      </c>
      <c r="E409" s="10">
        <f>InData!$C$30*D408/InData!$C$25</f>
        <v>0.10182430477312218</v>
      </c>
      <c r="F409" s="10">
        <f>InData!$C$30*D408</f>
        <v>5.9397511117654608E-2</v>
      </c>
      <c r="G409" s="12">
        <f t="shared" si="27"/>
        <v>28.284542298169185</v>
      </c>
      <c r="H409" s="3">
        <f t="shared" si="24"/>
        <v>16.499308915913517</v>
      </c>
      <c r="I409">
        <f t="shared" si="26"/>
        <v>0.58333333333333337</v>
      </c>
    </row>
    <row r="410" spans="1:9" x14ac:dyDescent="0.2">
      <c r="A410">
        <v>407</v>
      </c>
      <c r="B410">
        <v>11</v>
      </c>
      <c r="C410">
        <f t="shared" si="25"/>
        <v>5</v>
      </c>
      <c r="D410" s="3">
        <f>MAX(D409*(1-InData!$C$27*EXP(InData!$C$28*$C$4)),0)+InData!$C$25-InData!$C$30*D409</f>
        <v>16.499309178413263</v>
      </c>
      <c r="E410" s="10">
        <f>InData!$C$30*D409/InData!$C$25</f>
        <v>0.10182430645249484</v>
      </c>
      <c r="F410" s="10">
        <f>InData!$C$30*D409</f>
        <v>5.9397512097288656E-2</v>
      </c>
      <c r="G410" s="12">
        <f t="shared" si="27"/>
        <v>28.284542298169185</v>
      </c>
      <c r="H410" s="3">
        <f t="shared" si="24"/>
        <v>16.499309178413263</v>
      </c>
      <c r="I410">
        <f t="shared" si="26"/>
        <v>0.58333333333333337</v>
      </c>
    </row>
    <row r="411" spans="1:9" x14ac:dyDescent="0.2">
      <c r="A411">
        <v>408</v>
      </c>
      <c r="B411">
        <v>12</v>
      </c>
      <c r="C411">
        <f t="shared" si="25"/>
        <v>5</v>
      </c>
      <c r="D411" s="3">
        <f>MAX(D410*(1-InData!$C$27*EXP(InData!$C$28*$C$4)),0)+InData!$C$25-InData!$C$30*D410</f>
        <v>16.49930943163233</v>
      </c>
      <c r="E411" s="10">
        <f>InData!$C$30*D410/InData!$C$25</f>
        <v>0.10182430807249328</v>
      </c>
      <c r="F411" s="10">
        <f>InData!$C$30*D410</f>
        <v>5.9397513042287749E-2</v>
      </c>
      <c r="G411" s="12">
        <f t="shared" si="27"/>
        <v>28.284542298169185</v>
      </c>
      <c r="H411" s="3">
        <v>35</v>
      </c>
      <c r="I411">
        <f t="shared" si="26"/>
        <v>0.58333333333333337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2</vt:i4>
      </vt:variant>
    </vt:vector>
  </HeadingPairs>
  <TitlesOfParts>
    <vt:vector size="4" baseType="lpstr">
      <vt:lpstr>InData</vt:lpstr>
      <vt:lpstr>ResultsData</vt:lpstr>
      <vt:lpstr>Burial</vt:lpstr>
      <vt:lpstr>SedimentConcentrations</vt:lpstr>
    </vt:vector>
  </TitlesOfParts>
  <Company>SMHI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kari.eilola</dc:creator>
  <cp:lastModifiedBy>Kari Eilola</cp:lastModifiedBy>
  <cp:lastPrinted>2011-05-06T06:42:30Z</cp:lastPrinted>
  <dcterms:created xsi:type="dcterms:W3CDTF">2009-04-29T16:08:29Z</dcterms:created>
  <dcterms:modified xsi:type="dcterms:W3CDTF">2015-08-24T14:19:29Z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